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My Documents\TRIMESTRE SEC 2010\ANUL 2016\diseminare trimestre 2016\Comunicate de presa\"/>
    </mc:Choice>
  </mc:AlternateContent>
  <bookViews>
    <workbookView xWindow="-15" yWindow="5775" windowWidth="19170" windowHeight="5835"/>
  </bookViews>
  <sheets>
    <sheet name="Tabel 1" sheetId="1" r:id="rId1"/>
    <sheet name="Grafic 1" sheetId="2" r:id="rId2"/>
    <sheet name="Tabel 2" sheetId="6" r:id="rId3"/>
    <sheet name="Tabel 3" sheetId="5" r:id="rId4"/>
    <sheet name="Tabel 4" sheetId="8" r:id="rId5"/>
    <sheet name="Tabel 5" sheetId="7" r:id="rId6"/>
    <sheet name="Tabel 6" sheetId="4" r:id="rId7"/>
    <sheet name="Tabel 7" sheetId="3" r:id="rId8"/>
  </sheets>
  <calcPr calcId="162913"/>
</workbook>
</file>

<file path=xl/calcChain.xml><?xml version="1.0" encoding="utf-8"?>
<calcChain xmlns="http://schemas.openxmlformats.org/spreadsheetml/2006/main">
  <c r="B7" i="7" l="1"/>
  <c r="C7" i="7"/>
  <c r="D7" i="7"/>
  <c r="E7" i="7"/>
  <c r="B17" i="7"/>
  <c r="C17" i="7"/>
  <c r="D17" i="7"/>
  <c r="E17" i="7"/>
  <c r="E18" i="8"/>
  <c r="E23" i="8" s="1"/>
  <c r="D18" i="8"/>
  <c r="D23" i="8" s="1"/>
  <c r="C18" i="8"/>
  <c r="C23" i="8" s="1"/>
  <c r="B18" i="8"/>
  <c r="B23" i="8" s="1"/>
  <c r="C10" i="5"/>
  <c r="C7" i="5"/>
  <c r="C13" i="6"/>
  <c r="C10" i="6"/>
  <c r="C7" i="6"/>
  <c r="B27" i="3"/>
  <c r="B26" i="3" s="1"/>
  <c r="B41" i="3" s="1"/>
  <c r="B37" i="3"/>
  <c r="B18" i="3"/>
  <c r="B22" i="3" s="1"/>
  <c r="B35" i="4"/>
  <c r="B25" i="4"/>
  <c r="B24" i="4" s="1"/>
  <c r="B18" i="4"/>
  <c r="B22" i="4" s="1"/>
  <c r="E22" i="7" l="1"/>
  <c r="C22" i="7"/>
  <c r="D22" i="7"/>
  <c r="B22" i="7"/>
</calcChain>
</file>

<file path=xl/sharedStrings.xml><?xml version="1.0" encoding="utf-8"?>
<sst xmlns="http://schemas.openxmlformats.org/spreadsheetml/2006/main" count="240" uniqueCount="147">
  <si>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</si>
  <si>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</si>
  <si>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</si>
  <si>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</si>
  <si>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</si>
  <si>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</si>
  <si>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</si>
  <si>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</si>
  <si>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</si>
  <si>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</si>
  <si>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</si>
  <si>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</si>
  <si>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</si>
  <si>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</si>
  <si>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</si>
  <si>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</si>
  <si>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</si>
  <si>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</si>
  <si>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</si>
  <si>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</si>
  <si>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</si>
  <si>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</si>
  <si>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</si>
  <si>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</si>
  <si>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</si>
  <si>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</si>
  <si>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</si>
  <si>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</si>
  <si>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</si>
  <si>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</si>
  <si>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</si>
  <si>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</si>
  <si>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</si>
  <si>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</si>
  <si>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</si>
  <si>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</si>
  <si>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</si>
  <si>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</si>
  <si>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</si>
  <si>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</si>
  <si>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</si>
  <si>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</si>
  <si>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</si>
  <si>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</si>
  <si>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</si>
  <si>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</si>
  <si>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</si>
  <si>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</si>
  <si>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</si>
  <si>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</si>
  <si>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</si>
  <si>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</si>
  <si>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</si>
  <si>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</si>
  <si>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</si>
  <si>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</si>
  <si>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</si>
  <si>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</si>
  <si>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</si>
  <si>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</si>
  <si>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</si>
  <si>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</si>
  <si>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</si>
  <si>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</si>
  <si>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</si>
  <si>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</si>
  <si>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</si>
  <si>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</si>
  <si>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</si>
  <si>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</si>
  <si>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</si>
  <si>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</si>
  <si>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</si>
  <si>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</si>
  <si>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</si>
  <si>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</si>
  <si>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</si>
  <si>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</si>
  <si>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</si>
  <si>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</si>
  <si>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Provizoriu (1)</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</si>
  <si>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</si>
  <si>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</si>
  <si>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</si>
  <si>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</si>
  <si>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</si>
  <si>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</si>
  <si>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</si>
  <si>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</si>
  <si>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</si>
  <si>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</si>
  <si>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</si>
  <si>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</si>
  <si>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</si>
  <si>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</si>
  <si>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</si>
  <si>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</si>
  <si>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</si>
  <si>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</si>
  <si>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</si>
  <si>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</si>
  <si>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</si>
  <si>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</si>
  <si>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</si>
  <si>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</si>
  <si>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</si>
  <si>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</si>
  <si>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</si>
  <si>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</si>
  <si>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</si>
  <si>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</si>
  <si>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</si>
  <si>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</si>
  <si>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</si>
  <si>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</si>
  <si>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</si>
  <si>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</si>
  <si>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</si>
  <si>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</si>
  <si>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</si>
  <si>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</si>
  <si>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</si>
  <si>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</si>
  <si>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</si>
  <si>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</si>
  <si>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</si>
  <si>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</si>
  <si>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</si>
  <si>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</si>
  <si>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</si>
  <si>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</si>
  <si>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Grafic 1:Produsul intern brut trimestrial al Romaniei, in perioada 2000-2016, date ajustate sezonier,
             (media trimestriala a anului 2000=100)</t>
  </si>
  <si>
    <t>Tabel 2: Produsul intern brut trimestrial, în trimestrul I 2016 - serie ajustată sezonier</t>
  </si>
  <si>
    <t xml:space="preserve">Tabel 3: Produsul intern brut trimestrial, în trimestrul I 2016 - serie brută </t>
  </si>
  <si>
    <t>Trim. I 2016</t>
  </si>
  <si>
    <t>Tabel 4: Contribuţia categoriilor de resurse la formarea şi creşterea Produsului intern brut,
                 în trimestrul I 2016</t>
  </si>
  <si>
    <t>Tabel 5: Contribuţia categoriilor de utilizări la formarea şi creşterea Produsului intern brut,
                 în trimestrul I 2016</t>
  </si>
  <si>
    <t>Tabel 6: PRODUSUL INTERN BRUT PE CATEGORII DE RESURSE ŞI UTILIZĂRI, ÎN TRIMESTRUL I 2016</t>
  </si>
  <si>
    <t>Indici de volum
 – în % faţă de trimestrul I 2015</t>
  </si>
  <si>
    <t>Indici de preţ  
– în % faţă de trimestrul I 2015</t>
  </si>
  <si>
    <t>Tabel 7: PRODUSUL INTERN BRUT PE CATEGORII DE RESURSE ŞI UTILIZĂRI, ÎN TRIMESTRUL I 2016</t>
  </si>
  <si>
    <t>Indici de volum
 – în % faţă de trimestrul IV 2015</t>
  </si>
  <si>
    <t>Indici de preţ  
– în % faţă de trimestrul IV 2015</t>
  </si>
  <si>
    <t>2015T2</t>
  </si>
  <si>
    <t>2015T3</t>
  </si>
  <si>
    <t>2015T4</t>
  </si>
  <si>
    <t>2016T1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</si>
</sst>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sz val="8"/>
      <name val="Arial"/>
    </font>
    <font>
      <sz val="10"/>
      <name val="Arial"/>
      <charset val="238"/>
    </font>
    <font>
      <sz val="10"/>
      <name val="MS Sans Serif"/>
    </font>
    <font>
      <sz val="9"/>
      <name val="Arial"/>
    </font>
    <font>
      <b/>
      <sz val="10"/>
      <name val="Calibri"/>
      <family val="2"/>
    </font>
    <font>
      <sz val="10"/>
      <name val="Calibri"/>
      <family val="2"/>
    </font>
    <font>
      <sz val="12"/>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b/>
      <sz val="11"/>
      <name val="Calibri"/>
      <family val="2"/>
    </font>
    <font>
      <sz val="11"/>
      <name val="Calibri"/>
      <family val="2"/>
    </font>
    <font>
      <i/>
      <sz val="10"/>
      <name val="Calibri"/>
      <family val="2"/>
    </font>
  </fonts>
  <fills count="3">
    <fill>
      <patternFill patternType="none"/>
    </fill>
    <fill>
      <patternFill patternType="gray125"/>
    </fill>
    <fill>
      <patternFill patternType="solid">
        <fgColor indexed="2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s>
  <cellStyleXfs count="4">
    <xf numFmtId="0" fontId="0" fillId="0" borderId="0"/>
    <xf numFmtId="0" fontId="3" fillId="0" borderId="0"/>
    <xf numFmtId="0" fontId="2" fillId="0" borderId="0"/>
    <xf numFmtId="0" fontId="2" fillId="0" borderId="0"/>
  </cellStyleXfs>
  <cellXfs count="182">
    <xf numFmtId="0" fontId="0" fillId="0" borderId="0" xfId="0"/>
    <xf numFmtId="0" fontId="4" fillId="0" borderId="0" xfId="0" applyFont="1"/>
    <xf numFmtId="0" fontId="6" fillId="0" borderId="0" xfId="0" applyFont="1"/>
    <xf numFmtId="0" fontId="6" fillId="0" borderId="0" xfId="0" applyFont="1" applyBorder="1"/>
    <xf numFmtId="0" fontId="7" fillId="0" borderId="0" xfId="0" applyFont="1"/>
    <xf numFmtId="0" fontId="7" fillId="0" borderId="0" xfId="0" applyFont="1" applyBorder="1"/>
    <xf numFmtId="164" fontId="7" fillId="0" borderId="0" xfId="3" applyNumberFormat="1" applyFont="1"/>
    <xf numFmtId="164" fontId="7" fillId="0" borderId="0" xfId="0" applyNumberFormat="1" applyFont="1"/>
    <xf numFmtId="0" fontId="7" fillId="0" borderId="0" xfId="2" applyFont="1" applyFill="1"/>
    <xf numFmtId="164" fontId="7" fillId="0" borderId="0" xfId="2" applyNumberFormat="1" applyFont="1" applyFill="1" applyAlignment="1"/>
    <xf numFmtId="164" fontId="7" fillId="0" borderId="0" xfId="0" applyNumberFormat="1" applyFont="1" applyAlignment="1"/>
    <xf numFmtId="0" fontId="6" fillId="0" borderId="21" xfId="0" applyFont="1" applyBorder="1"/>
    <xf numFmtId="0" fontId="6" fillId="0" borderId="23" xfId="0" applyFont="1" applyBorder="1"/>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6" fillId="0" borderId="22" xfId="0" applyFont="1" applyBorder="1"/>
    <xf numFmtId="0" fontId="6" fillId="0" borderId="22" xfId="0" applyFont="1" applyBorder="1" applyAlignment="1">
      <alignment horizontal="left" vertical="top" wrapText="1" indent="1"/>
    </xf>
    <xf numFmtId="164" fontId="6" fillId="0" borderId="22" xfId="0" applyNumberFormat="1" applyFont="1" applyFill="1" applyBorder="1" applyAlignment="1">
      <alignment vertical="justify" wrapText="1"/>
    </xf>
    <xf numFmtId="0" fontId="5" fillId="0" borderId="22" xfId="0" applyFont="1" applyBorder="1"/>
    <xf numFmtId="0" fontId="6" fillId="2" borderId="21" xfId="0" applyFont="1" applyFill="1" applyBorder="1"/>
    <xf numFmtId="0" fontId="5" fillId="2" borderId="22" xfId="0" applyFont="1" applyFill="1" applyBorder="1"/>
    <xf numFmtId="0" fontId="6" fillId="2" borderId="23" xfId="0" applyFont="1" applyFill="1" applyBorder="1"/>
    <xf numFmtId="164" fontId="5" fillId="0" borderId="11" xfId="0" applyNumberFormat="1" applyFont="1" applyBorder="1" applyAlignment="1">
      <alignment horizontal="right" vertical="center" indent="2"/>
    </xf>
    <xf numFmtId="164" fontId="5" fillId="0" borderId="22" xfId="0" applyNumberFormat="1" applyFont="1" applyFill="1" applyBorder="1" applyAlignment="1">
      <alignment vertical="justify"/>
    </xf>
    <xf numFmtId="164" fontId="6" fillId="0" borderId="22" xfId="0" applyNumberFormat="1" applyFont="1" applyFill="1" applyBorder="1" applyAlignment="1">
      <alignment vertical="justify"/>
    </xf>
    <xf numFmtId="164" fontId="6" fillId="0" borderId="30" xfId="0" applyNumberFormat="1" applyFont="1" applyFill="1" applyBorder="1" applyAlignment="1">
      <alignment horizontal="right" indent="2"/>
    </xf>
    <xf numFmtId="164" fontId="6" fillId="0" borderId="11" xfId="0" applyNumberFormat="1" applyFont="1" applyFill="1" applyBorder="1" applyAlignment="1">
      <alignment horizontal="right" indent="2"/>
    </xf>
    <xf numFmtId="164" fontId="6" fillId="0" borderId="11" xfId="0" applyNumberFormat="1" applyFont="1" applyBorder="1" applyAlignment="1">
      <alignment horizontal="right" indent="2"/>
    </xf>
    <xf numFmtId="164" fontId="6" fillId="2" borderId="31" xfId="0" applyNumberFormat="1" applyFont="1" applyFill="1" applyBorder="1" applyAlignment="1">
      <alignment horizontal="right" indent="2"/>
    </xf>
    <xf numFmtId="164" fontId="6" fillId="2" borderId="32" xfId="0" applyNumberFormat="1" applyFont="1" applyFill="1" applyBorder="1" applyAlignment="1">
      <alignment horizontal="right" indent="2"/>
    </xf>
    <xf numFmtId="164" fontId="5" fillId="2" borderId="30" xfId="0" applyNumberFormat="1" applyFont="1" applyFill="1" applyBorder="1" applyAlignment="1">
      <alignment horizontal="right" indent="2"/>
    </xf>
    <xf numFmtId="164" fontId="5" fillId="2" borderId="11" xfId="0" applyNumberFormat="1" applyFont="1" applyFill="1" applyBorder="1" applyAlignment="1">
      <alignment horizontal="right" indent="2"/>
    </xf>
    <xf numFmtId="164" fontId="6" fillId="2" borderId="33" xfId="0" applyNumberFormat="1" applyFont="1" applyFill="1" applyBorder="1" applyAlignment="1">
      <alignment horizontal="right" indent="2"/>
    </xf>
    <xf numFmtId="164" fontId="6" fillId="2" borderId="17" xfId="0" applyNumberFormat="1" applyFont="1" applyFill="1" applyBorder="1" applyAlignment="1">
      <alignment horizontal="right" indent="2"/>
    </xf>
    <xf numFmtId="0" fontId="5" fillId="0" borderId="30" xfId="0" applyFont="1" applyFill="1" applyBorder="1" applyAlignment="1">
      <alignment horizontal="center" vertical="center"/>
    </xf>
    <xf numFmtId="0" fontId="5" fillId="0" borderId="11" xfId="0" applyFont="1" applyFill="1" applyBorder="1" applyAlignment="1">
      <alignment horizontal="center" vertical="center"/>
    </xf>
    <xf numFmtId="164" fontId="5" fillId="0" borderId="30" xfId="0" applyNumberFormat="1" applyFont="1" applyFill="1" applyBorder="1" applyAlignment="1">
      <alignment horizontal="right" indent="2"/>
    </xf>
    <xf numFmtId="164" fontId="5" fillId="0" borderId="11" xfId="0" applyNumberFormat="1" applyFont="1" applyFill="1" applyBorder="1" applyAlignment="1">
      <alignment horizontal="right" indent="2"/>
    </xf>
    <xf numFmtId="0" fontId="10" fillId="0" borderId="0" xfId="0" applyFont="1" applyBorder="1"/>
    <xf numFmtId="0" fontId="10" fillId="0" borderId="0" xfId="0" applyFont="1"/>
    <xf numFmtId="0" fontId="9" fillId="0" borderId="0" xfId="0" applyFont="1" applyAlignment="1">
      <alignment horizontal="right"/>
    </xf>
    <xf numFmtId="0" fontId="10" fillId="0" borderId="7" xfId="0" applyFont="1" applyBorder="1" applyAlignment="1">
      <alignment vertical="top" wrapText="1"/>
    </xf>
    <xf numFmtId="0" fontId="10" fillId="0" borderId="7" xfId="0" applyFont="1" applyBorder="1" applyAlignment="1">
      <alignment horizontal="center" vertical="top" wrapText="1"/>
    </xf>
    <xf numFmtId="0" fontId="10" fillId="0" borderId="10" xfId="0" applyFont="1" applyBorder="1" applyAlignment="1">
      <alignment vertical="top" wrapText="1"/>
    </xf>
    <xf numFmtId="0" fontId="10" fillId="0" borderId="10" xfId="0" applyFont="1" applyBorder="1" applyAlignment="1">
      <alignment horizontal="right" wrapText="1" indent="2"/>
    </xf>
    <xf numFmtId="0" fontId="10" fillId="0" borderId="10" xfId="0" applyFont="1" applyBorder="1" applyAlignment="1">
      <alignment horizontal="left" vertical="top" wrapText="1" indent="1"/>
    </xf>
    <xf numFmtId="164" fontId="10" fillId="0" borderId="10" xfId="0" applyNumberFormat="1" applyFont="1" applyFill="1" applyBorder="1" applyAlignment="1">
      <alignment horizontal="right" wrapText="1" indent="1"/>
    </xf>
    <xf numFmtId="164" fontId="10" fillId="0" borderId="10" xfId="0" applyNumberFormat="1" applyFont="1" applyFill="1" applyBorder="1" applyAlignment="1">
      <alignment horizontal="right" wrapText="1" indent="2"/>
    </xf>
    <xf numFmtId="0" fontId="11" fillId="0" borderId="10" xfId="0" applyFont="1" applyBorder="1" applyAlignment="1">
      <alignment horizontal="left" wrapText="1" indent="1"/>
    </xf>
    <xf numFmtId="0" fontId="10" fillId="0" borderId="10" xfId="0" applyFont="1" applyBorder="1" applyAlignment="1">
      <alignment horizontal="left" wrapText="1" indent="1"/>
    </xf>
    <xf numFmtId="0" fontId="12" fillId="0" borderId="10" xfId="0" applyFont="1" applyBorder="1" applyAlignment="1">
      <alignment horizontal="left" vertical="top" wrapText="1" indent="1"/>
    </xf>
    <xf numFmtId="0" fontId="11" fillId="0" borderId="10" xfId="0" applyFont="1" applyBorder="1" applyAlignment="1">
      <alignment wrapText="1"/>
    </xf>
    <xf numFmtId="164" fontId="10" fillId="0" borderId="10" xfId="0" applyNumberFormat="1" applyFont="1" applyBorder="1" applyAlignment="1">
      <alignment horizontal="right" wrapText="1" indent="1"/>
    </xf>
    <xf numFmtId="164" fontId="10" fillId="0" borderId="10" xfId="0" applyNumberFormat="1" applyFont="1" applyBorder="1" applyAlignment="1">
      <alignment horizontal="right" wrapText="1" indent="2"/>
    </xf>
    <xf numFmtId="0" fontId="9" fillId="2" borderId="7" xfId="0" applyFont="1" applyFill="1" applyBorder="1" applyAlignment="1">
      <alignment horizontal="left" vertical="center" wrapText="1"/>
    </xf>
    <xf numFmtId="164" fontId="9" fillId="2" borderId="7" xfId="0" applyNumberFormat="1" applyFont="1" applyFill="1" applyBorder="1" applyAlignment="1">
      <alignment horizontal="right" vertical="center" wrapText="1" indent="1"/>
    </xf>
    <xf numFmtId="164" fontId="9" fillId="2" borderId="7" xfId="0" applyNumberFormat="1" applyFont="1" applyFill="1" applyBorder="1" applyAlignment="1">
      <alignment horizontal="right" vertical="center" wrapText="1" indent="2"/>
    </xf>
    <xf numFmtId="164" fontId="10" fillId="0" borderId="10" xfId="0" applyNumberFormat="1" applyFont="1" applyBorder="1" applyAlignment="1">
      <alignment horizontal="left" vertical="top" wrapText="1" indent="1"/>
    </xf>
    <xf numFmtId="0" fontId="10" fillId="0" borderId="10" xfId="0" applyFont="1" applyBorder="1" applyAlignment="1">
      <alignment horizontal="left" vertical="top" wrapText="1" indent="2"/>
    </xf>
    <xf numFmtId="164" fontId="10" fillId="0" borderId="0" xfId="0" applyNumberFormat="1" applyFont="1"/>
    <xf numFmtId="0" fontId="10" fillId="0" borderId="10" xfId="0" applyFont="1" applyBorder="1" applyAlignment="1">
      <alignment horizontal="left" vertical="top" wrapText="1" indent="3"/>
    </xf>
    <xf numFmtId="0" fontId="11" fillId="0" borderId="10" xfId="0" applyFont="1" applyBorder="1" applyAlignment="1">
      <alignment horizontal="left" vertical="top" wrapText="1" indent="2"/>
    </xf>
    <xf numFmtId="0" fontId="10" fillId="0" borderId="10" xfId="0" applyFont="1" applyFill="1" applyBorder="1" applyAlignment="1">
      <alignment horizontal="left" vertical="top" wrapText="1" indent="1"/>
    </xf>
    <xf numFmtId="0" fontId="12" fillId="0" borderId="10" xfId="0" applyFont="1" applyBorder="1" applyAlignment="1">
      <alignment horizontal="left" vertical="top" wrapText="1" indent="2"/>
    </xf>
    <xf numFmtId="164" fontId="10" fillId="0" borderId="10" xfId="0" quotePrefix="1" applyNumberFormat="1" applyFont="1" applyFill="1" applyBorder="1" applyAlignment="1">
      <alignment horizontal="right" wrapText="1" indent="2"/>
    </xf>
    <xf numFmtId="164" fontId="12" fillId="0" borderId="9" xfId="0" applyNumberFormat="1" applyFont="1" applyBorder="1" applyAlignment="1">
      <alignment horizontal="left" vertical="top" wrapText="1" indent="1"/>
    </xf>
    <xf numFmtId="164" fontId="10" fillId="0" borderId="9" xfId="0" applyNumberFormat="1" applyFont="1" applyBorder="1" applyAlignment="1">
      <alignment horizontal="right" wrapText="1" indent="2"/>
    </xf>
    <xf numFmtId="164" fontId="10" fillId="0" borderId="0" xfId="0" applyNumberFormat="1" applyFont="1" applyBorder="1"/>
    <xf numFmtId="0" fontId="10" fillId="0" borderId="0" xfId="0" applyFont="1" applyFill="1" applyBorder="1"/>
    <xf numFmtId="0" fontId="9" fillId="0" borderId="0" xfId="0" applyFont="1" applyFill="1" applyAlignment="1">
      <alignment horizontal="right"/>
    </xf>
    <xf numFmtId="0" fontId="10" fillId="0" borderId="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0" xfId="0" applyFont="1" applyFill="1" applyBorder="1" applyAlignment="1">
      <alignment vertical="top" wrapText="1"/>
    </xf>
    <xf numFmtId="0" fontId="10" fillId="0" borderId="10" xfId="0" applyFont="1" applyFill="1" applyBorder="1" applyAlignment="1">
      <alignment horizontal="right" wrapText="1" indent="2"/>
    </xf>
    <xf numFmtId="0" fontId="11" fillId="0" borderId="10" xfId="0" applyFont="1" applyFill="1" applyBorder="1" applyAlignment="1">
      <alignment horizontal="left" wrapText="1" indent="1"/>
    </xf>
    <xf numFmtId="0" fontId="10" fillId="0" borderId="10" xfId="0" applyFont="1" applyFill="1" applyBorder="1" applyAlignment="1">
      <alignment horizontal="left"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wrapText="1"/>
    </xf>
    <xf numFmtId="164" fontId="10" fillId="0" borderId="10" xfId="0" applyNumberFormat="1" applyFont="1" applyFill="1" applyBorder="1" applyAlignment="1">
      <alignment horizontal="left" vertical="top" wrapText="1" indent="1"/>
    </xf>
    <xf numFmtId="0" fontId="10" fillId="0" borderId="10" xfId="0" applyFont="1" applyFill="1" applyBorder="1" applyAlignment="1">
      <alignment horizontal="left" vertical="top" wrapText="1" indent="2"/>
    </xf>
    <xf numFmtId="0" fontId="10" fillId="0" borderId="10" xfId="0" applyFont="1" applyFill="1" applyBorder="1" applyAlignment="1">
      <alignment horizontal="left" vertical="top" wrapText="1" indent="3"/>
    </xf>
    <xf numFmtId="0" fontId="11" fillId="0" borderId="10" xfId="0" applyFont="1" applyFill="1" applyBorder="1" applyAlignment="1">
      <alignment horizontal="left" vertical="top" wrapText="1" indent="2"/>
    </xf>
    <xf numFmtId="0" fontId="12" fillId="0" borderId="10" xfId="0" applyFont="1" applyFill="1" applyBorder="1" applyAlignment="1">
      <alignment horizontal="left" vertical="top" wrapText="1" indent="2"/>
    </xf>
    <xf numFmtId="164" fontId="12" fillId="0" borderId="9" xfId="0" applyNumberFormat="1" applyFont="1" applyFill="1" applyBorder="1" applyAlignment="1">
      <alignment horizontal="left" vertical="top" wrapText="1" indent="1"/>
    </xf>
    <xf numFmtId="164" fontId="10" fillId="0" borderId="9" xfId="0" applyNumberFormat="1" applyFont="1" applyFill="1" applyBorder="1" applyAlignment="1">
      <alignment horizontal="right" wrapText="1" indent="2"/>
    </xf>
    <xf numFmtId="164" fontId="10" fillId="0" borderId="0" xfId="0" applyNumberFormat="1" applyFont="1" applyFill="1" applyBorder="1"/>
    <xf numFmtId="0" fontId="5" fillId="0" borderId="3" xfId="0" applyFont="1" applyBorder="1" applyAlignment="1">
      <alignment horizontal="center" vertical="center"/>
    </xf>
    <xf numFmtId="0" fontId="6" fillId="0" borderId="1" xfId="0" applyFont="1" applyBorder="1"/>
    <xf numFmtId="0" fontId="6"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Fill="1" applyBorder="1"/>
    <xf numFmtId="0" fontId="5" fillId="0" borderId="5" xfId="0" applyFont="1" applyFill="1" applyBorder="1" applyAlignment="1">
      <alignment horizontal="center"/>
    </xf>
    <xf numFmtId="164" fontId="6" fillId="0" borderId="12" xfId="0" applyNumberFormat="1" applyFont="1" applyFill="1" applyBorder="1" applyAlignment="1">
      <alignment horizontal="right" indent="1"/>
    </xf>
    <xf numFmtId="164" fontId="6" fillId="0" borderId="7" xfId="0" applyNumberFormat="1" applyFont="1" applyFill="1" applyBorder="1" applyAlignment="1">
      <alignment horizontal="right" indent="1"/>
    </xf>
    <xf numFmtId="164" fontId="6" fillId="0" borderId="13" xfId="0" applyNumberFormat="1" applyFont="1" applyFill="1" applyBorder="1" applyAlignment="1">
      <alignment horizontal="right" indent="1"/>
    </xf>
    <xf numFmtId="0" fontId="5" fillId="0" borderId="6" xfId="0" applyFont="1" applyFill="1" applyBorder="1" applyAlignment="1">
      <alignment horizontal="center"/>
    </xf>
    <xf numFmtId="0" fontId="5" fillId="0" borderId="7" xfId="0" applyFont="1" applyFill="1" applyBorder="1" applyAlignment="1">
      <alignment horizontal="center"/>
    </xf>
    <xf numFmtId="164" fontId="6" fillId="0" borderId="34" xfId="0" applyNumberFormat="1" applyFont="1" applyFill="1" applyBorder="1" applyAlignment="1">
      <alignment horizontal="right" indent="1"/>
    </xf>
    <xf numFmtId="164" fontId="6" fillId="0" borderId="9" xfId="0" applyNumberFormat="1" applyFont="1" applyFill="1" applyBorder="1" applyAlignment="1">
      <alignment horizontal="right" indent="1"/>
    </xf>
    <xf numFmtId="164" fontId="6" fillId="0" borderId="35" xfId="0" applyNumberFormat="1" applyFont="1" applyFill="1" applyBorder="1" applyAlignment="1">
      <alignment horizontal="right" indent="1"/>
    </xf>
    <xf numFmtId="0" fontId="5" fillId="0" borderId="8" xfId="0" applyFont="1" applyFill="1" applyBorder="1"/>
    <xf numFmtId="0" fontId="5" fillId="0" borderId="9" xfId="0" applyFont="1" applyFill="1" applyBorder="1" applyAlignment="1">
      <alignment horizontal="center"/>
    </xf>
    <xf numFmtId="0" fontId="5" fillId="0" borderId="6" xfId="0" applyFont="1" applyFill="1" applyBorder="1"/>
    <xf numFmtId="0" fontId="5" fillId="0" borderId="10"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0" xfId="0" applyNumberFormat="1" applyFont="1" applyFill="1" applyBorder="1" applyAlignment="1">
      <alignment horizontal="right" indent="1"/>
    </xf>
    <xf numFmtId="0" fontId="6" fillId="0" borderId="11" xfId="0" quotePrefix="1" applyFont="1" applyFill="1" applyBorder="1" applyAlignment="1">
      <alignment horizontal="right" indent="1"/>
    </xf>
    <xf numFmtId="0" fontId="6" fillId="0" borderId="13" xfId="0" quotePrefix="1" applyFont="1" applyFill="1" applyBorder="1" applyAlignment="1">
      <alignment horizontal="right" indent="1"/>
    </xf>
    <xf numFmtId="0" fontId="5" fillId="0" borderId="14" xfId="0" applyFont="1" applyFill="1" applyBorder="1"/>
    <xf numFmtId="0" fontId="5" fillId="0" borderId="15" xfId="0" applyFont="1" applyFill="1" applyBorder="1" applyAlignment="1">
      <alignment horizontal="center"/>
    </xf>
    <xf numFmtId="164" fontId="6" fillId="0" borderId="16" xfId="0" applyNumberFormat="1" applyFont="1" applyFill="1" applyBorder="1" applyAlignment="1">
      <alignment horizontal="right" indent="1"/>
    </xf>
    <xf numFmtId="164" fontId="6" fillId="0" borderId="15" xfId="0" applyNumberFormat="1" applyFont="1" applyFill="1" applyBorder="1" applyAlignment="1">
      <alignment horizontal="right" indent="1"/>
    </xf>
    <xf numFmtId="0" fontId="6" fillId="0" borderId="17" xfId="0" quotePrefix="1" applyFont="1" applyFill="1" applyBorder="1" applyAlignment="1">
      <alignment horizontal="right" indent="1"/>
    </xf>
    <xf numFmtId="164" fontId="6" fillId="0" borderId="18"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19" xfId="0" quotePrefix="1" applyFont="1" applyFill="1" applyBorder="1" applyAlignment="1">
      <alignment horizontal="right" indent="1"/>
    </xf>
    <xf numFmtId="164" fontId="5" fillId="0" borderId="20" xfId="0" applyNumberFormat="1" applyFont="1" applyFill="1" applyBorder="1" applyAlignment="1">
      <alignment horizontal="center" vertical="justify"/>
    </xf>
    <xf numFmtId="164" fontId="5" fillId="0" borderId="17" xfId="0" applyNumberFormat="1" applyFont="1" applyFill="1" applyBorder="1" applyAlignment="1">
      <alignment horizontal="center" vertical="justify"/>
    </xf>
    <xf numFmtId="49" fontId="6" fillId="0" borderId="21" xfId="1" applyNumberFormat="1" applyFont="1" applyFill="1" applyBorder="1" applyAlignment="1" applyProtection="1">
      <alignment horizontal="center" vertical="center"/>
      <protection locked="0"/>
    </xf>
    <xf numFmtId="164" fontId="6" fillId="0" borderId="37" xfId="0" applyNumberFormat="1" applyFont="1" applyBorder="1"/>
    <xf numFmtId="164" fontId="6" fillId="0" borderId="11" xfId="0" applyNumberFormat="1" applyFont="1" applyBorder="1"/>
    <xf numFmtId="49" fontId="6" fillId="0" borderId="22" xfId="1" applyNumberFormat="1" applyFont="1" applyFill="1" applyBorder="1" applyAlignment="1" applyProtection="1">
      <alignment horizontal="center" vertical="center"/>
      <protection locked="0"/>
    </xf>
    <xf numFmtId="0" fontId="6" fillId="0" borderId="22" xfId="2" applyFont="1" applyFill="1" applyBorder="1" applyAlignment="1">
      <alignment horizontal="center"/>
    </xf>
    <xf numFmtId="164" fontId="6" fillId="0" borderId="37" xfId="0" applyNumberFormat="1" applyFont="1" applyFill="1" applyBorder="1"/>
    <xf numFmtId="164" fontId="6" fillId="0" borderId="11" xfId="0" applyNumberFormat="1" applyFont="1" applyFill="1" applyBorder="1"/>
    <xf numFmtId="0" fontId="6" fillId="0" borderId="23" xfId="2" applyFont="1" applyFill="1" applyBorder="1" applyAlignment="1">
      <alignment horizontal="center"/>
    </xf>
    <xf numFmtId="164" fontId="6" fillId="0" borderId="38" xfId="0" applyNumberFormat="1" applyFont="1" applyBorder="1"/>
    <xf numFmtId="164" fontId="6" fillId="0" borderId="17" xfId="0" applyNumberFormat="1" applyFont="1" applyBorder="1"/>
    <xf numFmtId="0" fontId="5" fillId="0" borderId="20" xfId="0" applyFont="1" applyBorder="1" applyAlignment="1">
      <alignment horizontal="center" vertical="center"/>
    </xf>
    <xf numFmtId="0" fontId="16" fillId="0" borderId="24" xfId="0" applyFont="1" applyBorder="1" applyAlignment="1">
      <alignment horizontal="left" indent="1"/>
    </xf>
    <xf numFmtId="0" fontId="16" fillId="0" borderId="25" xfId="0" applyFont="1" applyBorder="1" applyAlignment="1">
      <alignment horizontal="left" indent="1"/>
    </xf>
    <xf numFmtId="0" fontId="16" fillId="0" borderId="26" xfId="0" applyFont="1" applyBorder="1" applyAlignment="1">
      <alignment horizontal="left" indent="1"/>
    </xf>
    <xf numFmtId="164" fontId="6" fillId="0" borderId="27" xfId="0" applyNumberFormat="1" applyFont="1" applyFill="1" applyBorder="1" applyAlignment="1">
      <alignment horizontal="right" indent="1"/>
    </xf>
    <xf numFmtId="0" fontId="16" fillId="0" borderId="28" xfId="0" applyFont="1" applyBorder="1" applyAlignment="1">
      <alignment horizontal="left" indent="1"/>
    </xf>
    <xf numFmtId="164" fontId="6" fillId="0" borderId="28" xfId="0" applyNumberFormat="1" applyFont="1" applyFill="1" applyBorder="1" applyAlignment="1">
      <alignment horizontal="right" indent="1"/>
    </xf>
    <xf numFmtId="0" fontId="16" fillId="0" borderId="7" xfId="0" applyFont="1" applyBorder="1" applyAlignment="1">
      <alignment horizontal="left" indent="1"/>
    </xf>
    <xf numFmtId="0" fontId="16" fillId="0" borderId="27" xfId="0" applyFont="1" applyBorder="1" applyAlignment="1">
      <alignment horizontal="left" indent="1"/>
    </xf>
    <xf numFmtId="0" fontId="14" fillId="0" borderId="0" xfId="0" applyFont="1"/>
    <xf numFmtId="0" fontId="14" fillId="0" borderId="0" xfId="0" applyFont="1" applyFill="1"/>
    <xf numFmtId="0" fontId="6" fillId="0" borderId="36" xfId="0" applyFont="1" applyFill="1" applyBorder="1" applyAlignment="1">
      <alignment horizontal="right" indent="1"/>
    </xf>
    <xf numFmtId="164" fontId="5" fillId="0" borderId="30" xfId="0" applyNumberFormat="1" applyFont="1" applyFill="1" applyBorder="1" applyAlignment="1">
      <alignment horizontal="right" vertical="center" indent="2"/>
    </xf>
    <xf numFmtId="164" fontId="5" fillId="0" borderId="11" xfId="0" applyNumberFormat="1" applyFont="1" applyFill="1" applyBorder="1" applyAlignment="1">
      <alignment horizontal="right" vertical="center" indent="2"/>
    </xf>
    <xf numFmtId="0" fontId="6" fillId="2" borderId="33" xfId="0" applyFont="1" applyFill="1" applyBorder="1" applyAlignment="1">
      <alignment horizontal="right" indent="2"/>
    </xf>
    <xf numFmtId="0" fontId="6" fillId="2" borderId="17" xfId="0" applyFont="1" applyFill="1" applyBorder="1" applyAlignment="1">
      <alignment horizontal="right" indent="2"/>
    </xf>
    <xf numFmtId="164" fontId="0" fillId="0" borderId="0" xfId="0" applyNumberFormat="1" applyFill="1"/>
    <xf numFmtId="164" fontId="0" fillId="0" borderId="0" xfId="0" applyNumberFormat="1"/>
    <xf numFmtId="0" fontId="5" fillId="0" borderId="39" xfId="0" quotePrefix="1" applyFont="1" applyBorder="1" applyAlignment="1">
      <alignment vertical="center"/>
    </xf>
    <xf numFmtId="0" fontId="5" fillId="0" borderId="40" xfId="0" quotePrefix="1" applyFont="1" applyBorder="1" applyAlignment="1">
      <alignment vertical="center"/>
    </xf>
    <xf numFmtId="0" fontId="5" fillId="0" borderId="41" xfId="0" quotePrefix="1" applyFont="1" applyBorder="1" applyAlignment="1">
      <alignment vertical="center"/>
    </xf>
    <xf numFmtId="0" fontId="5" fillId="0" borderId="39" xfId="0" quotePrefix="1" applyFont="1" applyFill="1" applyBorder="1" applyAlignment="1">
      <alignment vertical="center"/>
    </xf>
    <xf numFmtId="0" fontId="5" fillId="0" borderId="40" xfId="0" quotePrefix="1" applyFont="1" applyFill="1" applyBorder="1" applyAlignment="1">
      <alignment vertical="center"/>
    </xf>
    <xf numFmtId="0" fontId="5" fillId="0" borderId="41" xfId="0" quotePrefix="1" applyFont="1" applyFill="1" applyBorder="1" applyAlignment="1">
      <alignment vertical="center"/>
    </xf>
    <xf numFmtId="0" fontId="14" fillId="0" borderId="0" xfId="0" applyFont="1" applyFill="1" applyAlignment="1">
      <alignment horizontal="left"/>
    </xf>
    <xf numFmtId="0" fontId="5" fillId="0" borderId="21" xfId="2" applyFont="1" applyFill="1" applyBorder="1" applyAlignment="1">
      <alignment horizontal="center" vertical="center"/>
    </xf>
    <xf numFmtId="0" fontId="6" fillId="0" borderId="23" xfId="0" applyFont="1" applyBorder="1" applyAlignment="1"/>
    <xf numFmtId="0" fontId="5" fillId="0" borderId="2" xfId="0" applyFont="1" applyBorder="1" applyAlignment="1">
      <alignment horizontal="center" vertical="center"/>
    </xf>
    <xf numFmtId="0" fontId="6" fillId="0" borderId="2" xfId="0" applyFont="1" applyBorder="1" applyAlignment="1"/>
    <xf numFmtId="0" fontId="6" fillId="0" borderId="3" xfId="0" applyFont="1" applyBorder="1" applyAlignment="1"/>
    <xf numFmtId="0" fontId="14" fillId="0" borderId="0" xfId="0" applyFont="1" applyAlignment="1">
      <alignment horizontal="left" vertical="justify" wrapText="1"/>
    </xf>
    <xf numFmtId="0" fontId="14" fillId="0" borderId="0" xfId="0" applyFont="1" applyAlignment="1">
      <alignment horizontal="left" vertical="justify"/>
    </xf>
    <xf numFmtId="0" fontId="15" fillId="0" borderId="0" xfId="0" applyFont="1" applyAlignment="1">
      <alignment horizontal="left"/>
    </xf>
    <xf numFmtId="0" fontId="6" fillId="0" borderId="42" xfId="0" applyFont="1" applyBorder="1" applyAlignment="1">
      <alignment horizontal="left" vertical="center" wrapText="1"/>
    </xf>
    <xf numFmtId="0" fontId="6" fillId="0" borderId="30" xfId="0" applyFont="1" applyBorder="1" applyAlignment="1">
      <alignment vertical="center"/>
    </xf>
    <xf numFmtId="0" fontId="6" fillId="0" borderId="33" xfId="0" applyFont="1" applyBorder="1" applyAlignment="1">
      <alignment vertical="center"/>
    </xf>
    <xf numFmtId="0" fontId="14" fillId="0" borderId="0" xfId="0" applyFont="1" applyAlignment="1">
      <alignment horizontal="left"/>
    </xf>
    <xf numFmtId="0" fontId="6" fillId="0" borderId="1" xfId="0" applyFont="1" applyBorder="1" applyAlignment="1"/>
    <xf numFmtId="0" fontId="6" fillId="0" borderId="20" xfId="0" applyFont="1" applyBorder="1" applyAlignment="1"/>
    <xf numFmtId="0" fontId="6" fillId="0" borderId="31" xfId="0" applyFont="1" applyBorder="1" applyAlignment="1">
      <alignment vertical="center"/>
    </xf>
    <xf numFmtId="0" fontId="6" fillId="0" borderId="43" xfId="0" applyFont="1" applyBorder="1" applyAlignment="1">
      <alignment vertical="center"/>
    </xf>
    <xf numFmtId="0" fontId="6" fillId="0" borderId="30"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14" fillId="0" borderId="0" xfId="0" applyFont="1" applyBorder="1" applyAlignment="1">
      <alignment horizontal="left"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14" fillId="0" borderId="0" xfId="0" applyFont="1" applyBorder="1" applyAlignment="1">
      <alignment horizontal="left"/>
    </xf>
    <xf numFmtId="0" fontId="8" fillId="0" borderId="0" xfId="0" applyFont="1" applyAlignment="1">
      <alignment horizontal="justify" vertical="top"/>
    </xf>
    <xf numFmtId="0" fontId="8" fillId="0" borderId="0" xfId="0" applyFont="1" applyAlignment="1">
      <alignment vertical="top"/>
    </xf>
  </cellXfs>
  <cellStyles count="4">
    <cellStyle name="Normal" xfId="0" builtinId="0"/>
    <cellStyle name="Normal_1.1" xfId="1"/>
    <cellStyle name="Normal_grafic 1"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showGridLines="0" tabSelected="1" zoomScaleNormal="100" workbookViewId="0">
      <selection activeCell="A19" sqref="A19"/>
    </sheetView>
  </sheetViews>
  <sheetFormatPr defaultRowHeight="15.75" x14ac:dyDescent="0.25"/>
  <cols>
    <col min="1" max="1" width="24.85546875" style="4" customWidth="1"/>
    <col min="2" max="2" width="9.140625" style="4"/>
    <col min="3" max="7" width="9.85546875" style="4" customWidth="1"/>
    <col min="8" max="16384" width="9.140625" style="4"/>
  </cols>
  <sheetData>
    <row r="2" spans="1:7" x14ac:dyDescent="0.25">
      <c r="A2" s="153" t="s">
        <v>10</v>
      </c>
      <c r="B2" s="153"/>
      <c r="C2" s="153"/>
      <c r="D2" s="153"/>
      <c r="E2" s="153"/>
      <c r="F2" s="153"/>
      <c r="G2" s="153"/>
    </row>
    <row r="3" spans="1:7" ht="7.5" customHeight="1" thickBot="1" x14ac:dyDescent="0.3">
      <c r="A3" s="5"/>
      <c r="B3" s="5"/>
      <c r="C3" s="5"/>
      <c r="D3" s="5"/>
      <c r="E3" s="5"/>
      <c r="F3" s="5"/>
      <c r="G3" s="5"/>
    </row>
    <row r="4" spans="1:7" ht="16.5" thickBot="1" x14ac:dyDescent="0.3">
      <c r="A4" s="87"/>
      <c r="B4" s="88"/>
      <c r="C4" s="89" t="s">
        <v>0</v>
      </c>
      <c r="D4" s="89" t="s">
        <v>1</v>
      </c>
      <c r="E4" s="89" t="s">
        <v>2</v>
      </c>
      <c r="F4" s="89" t="s">
        <v>3</v>
      </c>
      <c r="G4" s="90" t="s">
        <v>4</v>
      </c>
    </row>
    <row r="5" spans="1:7" x14ac:dyDescent="0.25">
      <c r="A5" s="147" t="s">
        <v>6</v>
      </c>
      <c r="B5" s="148"/>
      <c r="C5" s="148"/>
      <c r="D5" s="148"/>
      <c r="E5" s="148"/>
      <c r="F5" s="148"/>
      <c r="G5" s="149"/>
    </row>
    <row r="6" spans="1:7" x14ac:dyDescent="0.25">
      <c r="A6" s="91" t="s">
        <v>8</v>
      </c>
      <c r="B6" s="92">
        <v>2014</v>
      </c>
      <c r="C6" s="93">
        <v>104.27673907484501</v>
      </c>
      <c r="D6" s="94">
        <v>101.70029415196751</v>
      </c>
      <c r="E6" s="93">
        <v>103.2494792828665</v>
      </c>
      <c r="F6" s="94">
        <v>102.82948147939193</v>
      </c>
      <c r="G6" s="95">
        <v>103</v>
      </c>
    </row>
    <row r="7" spans="1:7" x14ac:dyDescent="0.25">
      <c r="A7" s="96"/>
      <c r="B7" s="97">
        <v>2015</v>
      </c>
      <c r="C7" s="98">
        <v>104.32863969269573</v>
      </c>
      <c r="D7" s="99">
        <v>103.44667692120741</v>
      </c>
      <c r="E7" s="98">
        <v>103.56254433852502</v>
      </c>
      <c r="F7" s="99">
        <v>103.8</v>
      </c>
      <c r="G7" s="100">
        <v>103.8</v>
      </c>
    </row>
    <row r="8" spans="1:7" x14ac:dyDescent="0.25">
      <c r="A8" s="101"/>
      <c r="B8" s="102">
        <v>2016</v>
      </c>
      <c r="C8" s="98">
        <v>104.3</v>
      </c>
      <c r="D8" s="99" t="s">
        <v>7</v>
      </c>
      <c r="E8" s="99" t="s">
        <v>7</v>
      </c>
      <c r="F8" s="99" t="s">
        <v>7</v>
      </c>
      <c r="G8" s="140" t="s">
        <v>7</v>
      </c>
    </row>
    <row r="9" spans="1:7" x14ac:dyDescent="0.25">
      <c r="A9" s="103" t="s">
        <v>9</v>
      </c>
      <c r="B9" s="104">
        <v>2014</v>
      </c>
      <c r="C9" s="105">
        <v>103.92345687679729</v>
      </c>
      <c r="D9" s="106">
        <v>102.38052764763825</v>
      </c>
      <c r="E9" s="105">
        <v>103.1984651934638</v>
      </c>
      <c r="F9" s="106">
        <v>102.7747341466608</v>
      </c>
      <c r="G9" s="107" t="s">
        <v>7</v>
      </c>
    </row>
    <row r="10" spans="1:7" x14ac:dyDescent="0.25">
      <c r="A10" s="96"/>
      <c r="B10" s="97">
        <v>2015</v>
      </c>
      <c r="C10" s="93">
        <v>103.92096274134531</v>
      </c>
      <c r="D10" s="94">
        <v>103.7</v>
      </c>
      <c r="E10" s="93">
        <v>103.58750493638131</v>
      </c>
      <c r="F10" s="94">
        <v>103.8</v>
      </c>
      <c r="G10" s="108" t="s">
        <v>7</v>
      </c>
    </row>
    <row r="11" spans="1:7" ht="16.5" thickBot="1" x14ac:dyDescent="0.3">
      <c r="A11" s="109"/>
      <c r="B11" s="110">
        <v>2016</v>
      </c>
      <c r="C11" s="111">
        <v>104.1</v>
      </c>
      <c r="D11" s="112" t="s">
        <v>7</v>
      </c>
      <c r="E11" s="111" t="s">
        <v>7</v>
      </c>
      <c r="F11" s="112" t="s">
        <v>7</v>
      </c>
      <c r="G11" s="113" t="s">
        <v>7</v>
      </c>
    </row>
    <row r="12" spans="1:7" x14ac:dyDescent="0.25">
      <c r="A12" s="150" t="s">
        <v>5</v>
      </c>
      <c r="B12" s="151"/>
      <c r="C12" s="151"/>
      <c r="D12" s="151"/>
      <c r="E12" s="151"/>
      <c r="F12" s="151"/>
      <c r="G12" s="152"/>
    </row>
    <row r="13" spans="1:7" x14ac:dyDescent="0.25">
      <c r="A13" s="91" t="s">
        <v>9</v>
      </c>
      <c r="B13" s="104">
        <v>2014</v>
      </c>
      <c r="C13" s="114">
        <v>100.11373062859532</v>
      </c>
      <c r="D13" s="115">
        <v>100.13258506371254</v>
      </c>
      <c r="E13" s="114">
        <v>101.64237866801224</v>
      </c>
      <c r="F13" s="115">
        <v>100.86545887262429</v>
      </c>
      <c r="G13" s="116" t="s">
        <v>7</v>
      </c>
    </row>
    <row r="14" spans="1:7" x14ac:dyDescent="0.25">
      <c r="A14" s="96"/>
      <c r="B14" s="97">
        <v>2015</v>
      </c>
      <c r="C14" s="93">
        <v>101.23028151748676</v>
      </c>
      <c r="D14" s="94">
        <v>99.9</v>
      </c>
      <c r="E14" s="93">
        <v>101.47871070298669</v>
      </c>
      <c r="F14" s="94">
        <v>101.12130521528357</v>
      </c>
      <c r="G14" s="108" t="s">
        <v>7</v>
      </c>
    </row>
    <row r="15" spans="1:7" ht="16.5" thickBot="1" x14ac:dyDescent="0.3">
      <c r="A15" s="109"/>
      <c r="B15" s="110">
        <v>2016</v>
      </c>
      <c r="C15" s="111">
        <v>101.5</v>
      </c>
      <c r="D15" s="112" t="s">
        <v>7</v>
      </c>
      <c r="E15" s="111" t="s">
        <v>7</v>
      </c>
      <c r="F15" s="112" t="s">
        <v>7</v>
      </c>
      <c r="G15" s="113" t="s">
        <v>7</v>
      </c>
    </row>
    <row r="21" spans="3:4" x14ac:dyDescent="0.25">
      <c r="C21" s="6"/>
      <c r="D21" s="6"/>
    </row>
    <row r="22" spans="3:4" x14ac:dyDescent="0.25">
      <c r="C22" s="6"/>
      <c r="D22" s="6"/>
    </row>
    <row r="23" spans="3:4" x14ac:dyDescent="0.25">
      <c r="C23" s="6"/>
      <c r="D23" s="6"/>
    </row>
    <row r="24" spans="3:4" x14ac:dyDescent="0.25">
      <c r="C24" s="6"/>
      <c r="D24" s="6"/>
    </row>
    <row r="25" spans="3:4" x14ac:dyDescent="0.25">
      <c r="D25" s="6"/>
    </row>
    <row r="26" spans="3:4" x14ac:dyDescent="0.25">
      <c r="D26" s="6"/>
    </row>
    <row r="27" spans="3:4" x14ac:dyDescent="0.25">
      <c r="D27" s="6"/>
    </row>
    <row r="28" spans="3:4" x14ac:dyDescent="0.25">
      <c r="D28" s="6"/>
    </row>
  </sheetData>
  <mergeCells count="3">
    <mergeCell ref="A5:G5"/>
    <mergeCell ref="A12:G12"/>
    <mergeCell ref="A2:G2"/>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4"/>
  <sheetViews>
    <sheetView showGridLines="0" workbookViewId="0">
      <selection activeCell="I7" sqref="I7"/>
    </sheetView>
  </sheetViews>
  <sheetFormatPr defaultRowHeight="15.75" x14ac:dyDescent="0.25"/>
  <cols>
    <col min="1" max="1" width="21" style="4" customWidth="1"/>
    <col min="2" max="7" width="12.85546875" style="4" customWidth="1"/>
    <col min="8" max="16384" width="9.140625" style="4"/>
  </cols>
  <sheetData>
    <row r="2" spans="1:15" ht="33" customHeight="1" x14ac:dyDescent="0.25">
      <c r="A2" s="159" t="s">
        <v>131</v>
      </c>
      <c r="B2" s="160"/>
      <c r="C2" s="161"/>
      <c r="D2" s="161"/>
      <c r="E2" s="161"/>
      <c r="F2" s="161"/>
      <c r="G2" s="161"/>
    </row>
    <row r="3" spans="1:15" ht="7.5" customHeight="1" thickBot="1" x14ac:dyDescent="0.3"/>
    <row r="4" spans="1:15" ht="16.5" thickBot="1" x14ac:dyDescent="0.3">
      <c r="A4" s="154" t="s">
        <v>11</v>
      </c>
      <c r="B4" s="156" t="s">
        <v>73</v>
      </c>
      <c r="C4" s="157"/>
      <c r="D4" s="157"/>
      <c r="E4" s="157"/>
      <c r="F4" s="157"/>
      <c r="G4" s="158"/>
    </row>
    <row r="5" spans="1:15" ht="25.5" customHeight="1" thickBot="1" x14ac:dyDescent="0.3">
      <c r="A5" s="155"/>
      <c r="B5" s="117" t="s">
        <v>74</v>
      </c>
      <c r="C5" s="117" t="s">
        <v>75</v>
      </c>
      <c r="D5" s="117" t="s">
        <v>76</v>
      </c>
      <c r="E5" s="117" t="s">
        <v>77</v>
      </c>
      <c r="F5" s="117" t="s">
        <v>79</v>
      </c>
      <c r="G5" s="118" t="s">
        <v>78</v>
      </c>
    </row>
    <row r="6" spans="1:15" x14ac:dyDescent="0.25">
      <c r="A6" s="119" t="s">
        <v>12</v>
      </c>
      <c r="B6" s="120">
        <v>110.71936978882357</v>
      </c>
      <c r="C6" s="120">
        <v>96.778433940352343</v>
      </c>
      <c r="D6" s="120">
        <v>95.676984678830905</v>
      </c>
      <c r="E6" s="120">
        <v>97.409456803730194</v>
      </c>
      <c r="F6" s="120">
        <v>104.34343434343435</v>
      </c>
      <c r="G6" s="121">
        <v>99.649793137915012</v>
      </c>
      <c r="H6" s="7"/>
      <c r="I6" s="7"/>
      <c r="J6" s="146"/>
      <c r="K6" s="146"/>
      <c r="L6" s="146"/>
      <c r="M6" s="146"/>
      <c r="N6" s="146"/>
      <c r="O6" s="146"/>
    </row>
    <row r="7" spans="1:15" x14ac:dyDescent="0.25">
      <c r="A7" s="122" t="s">
        <v>13</v>
      </c>
      <c r="B7" s="120">
        <v>108.61295743291697</v>
      </c>
      <c r="C7" s="120">
        <v>98.8065528403054</v>
      </c>
      <c r="D7" s="120">
        <v>97.029275661160014</v>
      </c>
      <c r="E7" s="120">
        <v>98.391825005598776</v>
      </c>
      <c r="F7" s="120">
        <v>101.51996151996153</v>
      </c>
      <c r="G7" s="121">
        <v>100.72515593129789</v>
      </c>
      <c r="H7" s="7"/>
      <c r="I7" s="7"/>
      <c r="J7" s="146"/>
      <c r="K7" s="146"/>
      <c r="L7" s="146"/>
      <c r="M7" s="146"/>
      <c r="N7" s="146"/>
      <c r="O7" s="146"/>
    </row>
    <row r="8" spans="1:15" x14ac:dyDescent="0.25">
      <c r="A8" s="122" t="s">
        <v>14</v>
      </c>
      <c r="B8" s="120">
        <v>91.581842896745101</v>
      </c>
      <c r="C8" s="120">
        <v>101.44745620320722</v>
      </c>
      <c r="D8" s="120">
        <v>102.73575179226511</v>
      </c>
      <c r="E8" s="120">
        <v>101.16983344530921</v>
      </c>
      <c r="F8" s="120">
        <v>97.922077922077918</v>
      </c>
      <c r="G8" s="121">
        <v>99.423297311469909</v>
      </c>
      <c r="H8" s="7"/>
      <c r="I8" s="7"/>
      <c r="J8" s="146"/>
      <c r="K8" s="146"/>
      <c r="L8" s="146"/>
      <c r="M8" s="146"/>
      <c r="N8" s="146"/>
      <c r="O8" s="146"/>
    </row>
    <row r="9" spans="1:15" x14ac:dyDescent="0.25">
      <c r="A9" s="122" t="s">
        <v>15</v>
      </c>
      <c r="B9" s="120">
        <v>89.0858298815143</v>
      </c>
      <c r="C9" s="120">
        <v>102.967557016135</v>
      </c>
      <c r="D9" s="120">
        <v>104.55798786774405</v>
      </c>
      <c r="E9" s="120">
        <v>103.02888474536181</v>
      </c>
      <c r="F9" s="120">
        <v>96.214526214526202</v>
      </c>
      <c r="G9" s="121">
        <v>100.20175361931713</v>
      </c>
      <c r="H9" s="7"/>
      <c r="I9" s="7"/>
      <c r="J9" s="146"/>
      <c r="K9" s="146"/>
      <c r="L9" s="146"/>
      <c r="M9" s="146"/>
      <c r="N9" s="146"/>
      <c r="O9" s="146"/>
    </row>
    <row r="10" spans="1:15" x14ac:dyDescent="0.25">
      <c r="A10" s="122" t="s">
        <v>16</v>
      </c>
      <c r="B10" s="120">
        <v>108.0649477143071</v>
      </c>
      <c r="C10" s="120">
        <v>107.40925601047664</v>
      </c>
      <c r="D10" s="120">
        <v>109.07521519169443</v>
      </c>
      <c r="E10" s="120">
        <v>96.813594123908246</v>
      </c>
      <c r="F10" s="120">
        <v>103.89610389610388</v>
      </c>
      <c r="G10" s="121">
        <v>103.11911834037643</v>
      </c>
      <c r="H10" s="7"/>
      <c r="I10" s="7"/>
      <c r="J10" s="146"/>
      <c r="K10" s="146"/>
      <c r="L10" s="146"/>
      <c r="M10" s="146"/>
      <c r="N10" s="146"/>
      <c r="O10" s="146"/>
    </row>
    <row r="11" spans="1:15" x14ac:dyDescent="0.25">
      <c r="A11" s="122" t="s">
        <v>17</v>
      </c>
      <c r="B11" s="120">
        <v>116.45206520459384</v>
      </c>
      <c r="C11" s="120">
        <v>109.35237577524649</v>
      </c>
      <c r="D11" s="120">
        <v>110.56177620063778</v>
      </c>
      <c r="E11" s="120">
        <v>98.172402599853555</v>
      </c>
      <c r="F11" s="120">
        <v>101.24098124098123</v>
      </c>
      <c r="G11" s="121">
        <v>104.72970061929374</v>
      </c>
      <c r="H11" s="7"/>
      <c r="I11" s="7"/>
      <c r="J11" s="146"/>
      <c r="K11" s="146"/>
      <c r="L11" s="146"/>
      <c r="M11" s="146"/>
      <c r="N11" s="146"/>
      <c r="O11" s="146"/>
    </row>
    <row r="12" spans="1:15" x14ac:dyDescent="0.25">
      <c r="A12" s="122" t="s">
        <v>18</v>
      </c>
      <c r="B12" s="120">
        <v>121.7609093536268</v>
      </c>
      <c r="C12" s="120">
        <v>108.7534283808159</v>
      </c>
      <c r="D12" s="120">
        <v>110.70563694343876</v>
      </c>
      <c r="E12" s="120">
        <v>99.616765683543591</v>
      </c>
      <c r="F12" s="120">
        <v>104.04040404040404</v>
      </c>
      <c r="G12" s="121">
        <v>106.31763331556652</v>
      </c>
      <c r="H12" s="7"/>
      <c r="I12" s="7"/>
      <c r="J12" s="146"/>
      <c r="K12" s="146"/>
      <c r="L12" s="146"/>
      <c r="M12" s="146"/>
      <c r="N12" s="146"/>
      <c r="O12" s="146"/>
    </row>
    <row r="13" spans="1:15" x14ac:dyDescent="0.25">
      <c r="A13" s="122" t="s">
        <v>19</v>
      </c>
      <c r="B13" s="120">
        <v>119.96275246443821</v>
      </c>
      <c r="C13" s="120">
        <v>108.63877838452225</v>
      </c>
      <c r="D13" s="120">
        <v>113.87057328506008</v>
      </c>
      <c r="E13" s="120">
        <v>100.70783856348781</v>
      </c>
      <c r="F13" s="120">
        <v>103.21308321308319</v>
      </c>
      <c r="G13" s="121">
        <v>106.8036145779607</v>
      </c>
      <c r="H13" s="7"/>
      <c r="I13" s="7"/>
      <c r="J13" s="146"/>
      <c r="K13" s="146"/>
      <c r="L13" s="146"/>
      <c r="M13" s="146"/>
      <c r="N13" s="146"/>
      <c r="O13" s="146"/>
    </row>
    <row r="14" spans="1:15" x14ac:dyDescent="0.25">
      <c r="A14" s="122" t="s">
        <v>20</v>
      </c>
      <c r="B14" s="120">
        <v>113.18969484849457</v>
      </c>
      <c r="C14" s="120">
        <v>111.97351189740803</v>
      </c>
      <c r="D14" s="120">
        <v>117.63972474644544</v>
      </c>
      <c r="E14" s="120">
        <v>103.26642459745301</v>
      </c>
      <c r="F14" s="120">
        <v>100.19240019240019</v>
      </c>
      <c r="G14" s="121">
        <v>107.62737005109695</v>
      </c>
      <c r="H14" s="7"/>
      <c r="I14" s="7"/>
      <c r="J14" s="146"/>
      <c r="K14" s="146"/>
      <c r="L14" s="146"/>
      <c r="M14" s="146"/>
      <c r="N14" s="146"/>
      <c r="O14" s="146"/>
    </row>
    <row r="15" spans="1:15" x14ac:dyDescent="0.25">
      <c r="A15" s="122" t="s">
        <v>21</v>
      </c>
      <c r="B15" s="120">
        <v>119.6031210866005</v>
      </c>
      <c r="C15" s="120">
        <v>114.40092906031478</v>
      </c>
      <c r="D15" s="120">
        <v>121.0348382765483</v>
      </c>
      <c r="E15" s="120">
        <v>104.84062937995557</v>
      </c>
      <c r="F15" s="120">
        <v>109.6296296296296</v>
      </c>
      <c r="G15" s="121">
        <v>110.84459555108035</v>
      </c>
      <c r="H15" s="7"/>
      <c r="I15" s="7"/>
      <c r="J15" s="146"/>
      <c r="K15" s="146"/>
      <c r="L15" s="146"/>
      <c r="M15" s="146"/>
      <c r="N15" s="146"/>
      <c r="O15" s="146"/>
    </row>
    <row r="16" spans="1:15" x14ac:dyDescent="0.25">
      <c r="A16" s="122" t="s">
        <v>22</v>
      </c>
      <c r="B16" s="120">
        <v>110.72365111475023</v>
      </c>
      <c r="C16" s="120">
        <v>115.8399841862074</v>
      </c>
      <c r="D16" s="120">
        <v>122.51180856930492</v>
      </c>
      <c r="E16" s="120">
        <v>106.93017485852036</v>
      </c>
      <c r="F16" s="120">
        <v>111.85666185666186</v>
      </c>
      <c r="G16" s="121">
        <v>111.40788082380469</v>
      </c>
      <c r="H16" s="7"/>
      <c r="I16" s="7"/>
      <c r="J16" s="146"/>
      <c r="K16" s="146"/>
      <c r="L16" s="146"/>
      <c r="M16" s="146"/>
      <c r="N16" s="146"/>
      <c r="O16" s="146"/>
    </row>
    <row r="17" spans="1:15" x14ac:dyDescent="0.25">
      <c r="A17" s="122" t="s">
        <v>23</v>
      </c>
      <c r="B17" s="120">
        <v>112.77012490768389</v>
      </c>
      <c r="C17" s="120">
        <v>117.03194880284649</v>
      </c>
      <c r="D17" s="120">
        <v>124.27650034766347</v>
      </c>
      <c r="E17" s="120">
        <v>108.23261794583388</v>
      </c>
      <c r="F17" s="120">
        <v>109.98075998075998</v>
      </c>
      <c r="G17" s="121">
        <v>112.61520205520341</v>
      </c>
      <c r="H17" s="7"/>
      <c r="I17" s="7"/>
      <c r="J17" s="146"/>
      <c r="K17" s="146"/>
      <c r="L17" s="146"/>
      <c r="M17" s="146"/>
      <c r="N17" s="146"/>
      <c r="O17" s="146"/>
    </row>
    <row r="18" spans="1:15" x14ac:dyDescent="0.25">
      <c r="A18" s="122" t="s">
        <v>24</v>
      </c>
      <c r="B18" s="120">
        <v>122.2190112277772</v>
      </c>
      <c r="C18" s="120">
        <v>117.31264362135849</v>
      </c>
      <c r="D18" s="120">
        <v>125.62879132999258</v>
      </c>
      <c r="E18" s="120">
        <v>109.28644940828924</v>
      </c>
      <c r="F18" s="120">
        <v>112.16450216450215</v>
      </c>
      <c r="G18" s="121">
        <v>114.04655720189025</v>
      </c>
      <c r="H18" s="7"/>
      <c r="I18" s="7"/>
      <c r="J18" s="146"/>
      <c r="K18" s="146"/>
      <c r="L18" s="146"/>
      <c r="M18" s="146"/>
      <c r="N18" s="146"/>
      <c r="O18" s="146"/>
    </row>
    <row r="19" spans="1:15" x14ac:dyDescent="0.25">
      <c r="A19" s="122" t="s">
        <v>25</v>
      </c>
      <c r="B19" s="120">
        <v>122.8783354204797</v>
      </c>
      <c r="C19" s="120">
        <v>119.51273751575202</v>
      </c>
      <c r="D19" s="120">
        <v>128.63068549643947</v>
      </c>
      <c r="E19" s="120">
        <v>111.20186609697362</v>
      </c>
      <c r="F19" s="120">
        <v>114.05002405002405</v>
      </c>
      <c r="G19" s="121">
        <v>116.46710825146451</v>
      </c>
      <c r="H19" s="7"/>
      <c r="I19" s="7"/>
      <c r="J19" s="146"/>
      <c r="K19" s="146"/>
      <c r="L19" s="146"/>
      <c r="M19" s="146"/>
      <c r="N19" s="146"/>
      <c r="O19" s="146"/>
    </row>
    <row r="20" spans="1:15" x14ac:dyDescent="0.25">
      <c r="A20" s="122" t="s">
        <v>26</v>
      </c>
      <c r="B20" s="120">
        <v>116.69610078241229</v>
      </c>
      <c r="C20" s="120">
        <v>121.8907365768081</v>
      </c>
      <c r="D20" s="120">
        <v>129.44589637231161</v>
      </c>
      <c r="E20" s="120">
        <v>113.43735767110294</v>
      </c>
      <c r="F20" s="120">
        <v>118.19624819624819</v>
      </c>
      <c r="G20" s="121">
        <v>117.94327018120893</v>
      </c>
      <c r="H20" s="7"/>
      <c r="I20" s="7"/>
      <c r="J20" s="146"/>
      <c r="K20" s="146"/>
      <c r="L20" s="146"/>
      <c r="M20" s="146"/>
      <c r="N20" s="146"/>
      <c r="O20" s="146"/>
    </row>
    <row r="21" spans="1:15" x14ac:dyDescent="0.25">
      <c r="A21" s="122" t="s">
        <v>27</v>
      </c>
      <c r="B21" s="120">
        <v>119.70159158291321</v>
      </c>
      <c r="C21" s="120">
        <v>123.13607274344594</v>
      </c>
      <c r="D21" s="120">
        <v>131.61339823051287</v>
      </c>
      <c r="E21" s="120">
        <v>113.1947851950268</v>
      </c>
      <c r="F21" s="120">
        <v>115.75757575757576</v>
      </c>
      <c r="G21" s="121">
        <v>118.60109284236258</v>
      </c>
      <c r="H21" s="7"/>
      <c r="I21" s="7"/>
      <c r="J21" s="146"/>
      <c r="K21" s="146"/>
      <c r="L21" s="146"/>
      <c r="M21" s="146"/>
      <c r="N21" s="146"/>
      <c r="O21" s="146"/>
    </row>
    <row r="22" spans="1:15" x14ac:dyDescent="0.25">
      <c r="A22" s="122" t="s">
        <v>28</v>
      </c>
      <c r="B22" s="120">
        <v>124.7449935244945</v>
      </c>
      <c r="C22" s="120">
        <v>125.10884336932619</v>
      </c>
      <c r="D22" s="120">
        <v>134.9605581796821</v>
      </c>
      <c r="E22" s="120">
        <v>117.31549771393057</v>
      </c>
      <c r="F22" s="120">
        <v>120.37037037037037</v>
      </c>
      <c r="G22" s="121">
        <v>121.44361546424874</v>
      </c>
      <c r="H22" s="7"/>
      <c r="I22" s="7"/>
      <c r="J22" s="146"/>
      <c r="K22" s="146"/>
      <c r="L22" s="146"/>
      <c r="M22" s="146"/>
      <c r="N22" s="146"/>
      <c r="O22" s="146"/>
    </row>
    <row r="23" spans="1:15" x14ac:dyDescent="0.25">
      <c r="A23" s="122" t="s">
        <v>29</v>
      </c>
      <c r="B23" s="120">
        <v>129.54435988825739</v>
      </c>
      <c r="C23" s="120">
        <v>126.91161572484002</v>
      </c>
      <c r="D23" s="120">
        <v>140.27381494713117</v>
      </c>
      <c r="E23" s="120">
        <v>119.55602191204481</v>
      </c>
      <c r="F23" s="120">
        <v>124.13179413179411</v>
      </c>
      <c r="G23" s="121">
        <v>124.73962212125652</v>
      </c>
      <c r="H23" s="7"/>
      <c r="I23" s="7"/>
      <c r="J23" s="146"/>
      <c r="K23" s="146"/>
      <c r="L23" s="146"/>
      <c r="M23" s="146"/>
      <c r="N23" s="146"/>
      <c r="O23" s="146"/>
    </row>
    <row r="24" spans="1:15" x14ac:dyDescent="0.25">
      <c r="A24" s="122" t="s">
        <v>30</v>
      </c>
      <c r="B24" s="120">
        <v>143.75836196470044</v>
      </c>
      <c r="C24" s="120">
        <v>130.18309406735688</v>
      </c>
      <c r="D24" s="120">
        <v>141.96178099599587</v>
      </c>
      <c r="E24" s="120">
        <v>119.75933992103816</v>
      </c>
      <c r="F24" s="120">
        <v>126.58489658489658</v>
      </c>
      <c r="G24" s="121">
        <v>128.83722705098739</v>
      </c>
      <c r="H24" s="7"/>
      <c r="I24" s="7"/>
      <c r="J24" s="146"/>
      <c r="K24" s="146"/>
      <c r="L24" s="146"/>
      <c r="M24" s="146"/>
      <c r="N24" s="146"/>
      <c r="O24" s="146"/>
    </row>
    <row r="25" spans="1:15" x14ac:dyDescent="0.25">
      <c r="A25" s="122" t="s">
        <v>31</v>
      </c>
      <c r="B25" s="120">
        <v>142.95347269049222</v>
      </c>
      <c r="C25" s="120">
        <v>132.3001655506412</v>
      </c>
      <c r="D25" s="120">
        <v>141.66446879420721</v>
      </c>
      <c r="E25" s="120">
        <v>121.96966837524252</v>
      </c>
      <c r="F25" s="120">
        <v>126.3059163059163</v>
      </c>
      <c r="G25" s="121">
        <v>130.00072626379131</v>
      </c>
      <c r="H25" s="7"/>
      <c r="I25" s="7"/>
      <c r="J25" s="146"/>
      <c r="K25" s="146"/>
      <c r="L25" s="146"/>
      <c r="M25" s="146"/>
      <c r="N25" s="146"/>
      <c r="O25" s="146"/>
    </row>
    <row r="26" spans="1:15" x14ac:dyDescent="0.25">
      <c r="A26" s="122" t="s">
        <v>32</v>
      </c>
      <c r="B26" s="120">
        <v>128.44834045103767</v>
      </c>
      <c r="C26" s="120">
        <v>131.27622248029454</v>
      </c>
      <c r="D26" s="120">
        <v>136.73484067422737</v>
      </c>
      <c r="E26" s="120">
        <v>125.47640076797843</v>
      </c>
      <c r="F26" s="120">
        <v>132.96296296296296</v>
      </c>
      <c r="G26" s="121">
        <v>128.89138909644166</v>
      </c>
      <c r="H26" s="7"/>
      <c r="I26" s="7"/>
      <c r="J26" s="146"/>
      <c r="K26" s="146"/>
      <c r="L26" s="146"/>
      <c r="M26" s="146"/>
      <c r="N26" s="146"/>
      <c r="O26" s="146"/>
    </row>
    <row r="27" spans="1:15" x14ac:dyDescent="0.25">
      <c r="A27" s="122" t="s">
        <v>33</v>
      </c>
      <c r="B27" s="120">
        <v>122.0648834944182</v>
      </c>
      <c r="C27" s="120">
        <v>130.20088458402313</v>
      </c>
      <c r="D27" s="120">
        <v>151.31272927805887</v>
      </c>
      <c r="E27" s="120">
        <v>127.81959049538636</v>
      </c>
      <c r="F27" s="120">
        <v>135.44011544011542</v>
      </c>
      <c r="G27" s="121">
        <v>130.5906001770114</v>
      </c>
      <c r="H27" s="7"/>
      <c r="I27" s="7"/>
      <c r="J27" s="146"/>
      <c r="K27" s="146"/>
      <c r="L27" s="146"/>
      <c r="M27" s="146"/>
      <c r="N27" s="146"/>
      <c r="O27" s="146"/>
    </row>
    <row r="28" spans="1:15" x14ac:dyDescent="0.25">
      <c r="A28" s="122" t="s">
        <v>34</v>
      </c>
      <c r="B28" s="120">
        <v>117.05573216025</v>
      </c>
      <c r="C28" s="120">
        <v>131.57470781547281</v>
      </c>
      <c r="D28" s="120">
        <v>157.7193276907953</v>
      </c>
      <c r="E28" s="120">
        <v>130.82004091523299</v>
      </c>
      <c r="F28" s="120">
        <v>138.32611832611832</v>
      </c>
      <c r="G28" s="121">
        <v>132.35086665427502</v>
      </c>
      <c r="H28" s="7"/>
      <c r="I28" s="7"/>
      <c r="J28" s="146"/>
      <c r="K28" s="146"/>
      <c r="L28" s="146"/>
      <c r="M28" s="146"/>
      <c r="N28" s="146"/>
      <c r="O28" s="146"/>
    </row>
    <row r="29" spans="1:15" x14ac:dyDescent="0.25">
      <c r="A29" s="122" t="s">
        <v>35</v>
      </c>
      <c r="B29" s="120">
        <v>112.25208447056052</v>
      </c>
      <c r="C29" s="120">
        <v>135.66652664871143</v>
      </c>
      <c r="D29" s="120">
        <v>162.76404440501594</v>
      </c>
      <c r="E29" s="120">
        <v>135.25378264600269</v>
      </c>
      <c r="F29" s="120">
        <v>138.37902837902837</v>
      </c>
      <c r="G29" s="121">
        <v>135.21702362326849</v>
      </c>
      <c r="H29" s="7"/>
      <c r="I29" s="7"/>
      <c r="J29" s="146"/>
      <c r="K29" s="146"/>
      <c r="L29" s="146"/>
      <c r="M29" s="146"/>
      <c r="N29" s="146"/>
      <c r="O29" s="146"/>
    </row>
    <row r="30" spans="1:15" x14ac:dyDescent="0.25">
      <c r="A30" s="122" t="s">
        <v>36</v>
      </c>
      <c r="B30" s="120">
        <v>120.53216881268128</v>
      </c>
      <c r="C30" s="120">
        <v>138.22638432457811</v>
      </c>
      <c r="D30" s="120">
        <v>169.43918287098089</v>
      </c>
      <c r="E30" s="120">
        <v>137.43693493068821</v>
      </c>
      <c r="F30" s="120">
        <v>152.91967291967293</v>
      </c>
      <c r="G30" s="121">
        <v>138.91875323895184</v>
      </c>
      <c r="H30" s="7"/>
      <c r="I30" s="7"/>
      <c r="J30" s="146"/>
      <c r="K30" s="146"/>
      <c r="L30" s="146"/>
      <c r="M30" s="146"/>
      <c r="N30" s="146"/>
      <c r="O30" s="146"/>
    </row>
    <row r="31" spans="1:15" x14ac:dyDescent="0.25">
      <c r="A31" s="122" t="s">
        <v>37</v>
      </c>
      <c r="B31" s="120">
        <v>123.97007353177275</v>
      </c>
      <c r="C31" s="120">
        <v>140.30194460230783</v>
      </c>
      <c r="D31" s="120">
        <v>178.22427889802671</v>
      </c>
      <c r="E31" s="120">
        <v>139.21345119738709</v>
      </c>
      <c r="F31" s="120">
        <v>149.06685906685905</v>
      </c>
      <c r="G31" s="121">
        <v>141.25264501579929</v>
      </c>
      <c r="H31" s="7"/>
      <c r="I31" s="7"/>
      <c r="J31" s="146"/>
      <c r="K31" s="146"/>
      <c r="L31" s="146"/>
      <c r="M31" s="146"/>
      <c r="N31" s="146"/>
      <c r="O31" s="146"/>
    </row>
    <row r="32" spans="1:15" x14ac:dyDescent="0.25">
      <c r="A32" s="122" t="s">
        <v>38</v>
      </c>
      <c r="B32" s="120">
        <v>120.62207665714071</v>
      </c>
      <c r="C32" s="120">
        <v>141.44844456524424</v>
      </c>
      <c r="D32" s="120">
        <v>189.34950967463496</v>
      </c>
      <c r="E32" s="120">
        <v>141.86061141348796</v>
      </c>
      <c r="F32" s="120">
        <v>143.96825396825398</v>
      </c>
      <c r="G32" s="121">
        <v>143.29898556950772</v>
      </c>
      <c r="H32" s="7"/>
      <c r="I32" s="7"/>
      <c r="J32" s="146"/>
      <c r="K32" s="146"/>
      <c r="L32" s="146"/>
      <c r="M32" s="146"/>
      <c r="N32" s="146"/>
      <c r="O32" s="146"/>
    </row>
    <row r="33" spans="1:15" x14ac:dyDescent="0.25">
      <c r="A33" s="122" t="s">
        <v>39</v>
      </c>
      <c r="B33" s="120">
        <v>116.27224951567499</v>
      </c>
      <c r="C33" s="120">
        <v>143.93714017444589</v>
      </c>
      <c r="D33" s="120">
        <v>202.52715371520367</v>
      </c>
      <c r="E33" s="120">
        <v>142.87518840886045</v>
      </c>
      <c r="F33" s="120">
        <v>150.63973063973063</v>
      </c>
      <c r="G33" s="121">
        <v>145.90467233808931</v>
      </c>
      <c r="H33" s="7"/>
      <c r="I33" s="7"/>
      <c r="J33" s="146"/>
      <c r="K33" s="146"/>
      <c r="L33" s="146"/>
      <c r="M33" s="146"/>
      <c r="N33" s="146"/>
      <c r="O33" s="146"/>
    </row>
    <row r="34" spans="1:15" x14ac:dyDescent="0.25">
      <c r="A34" s="122" t="s">
        <v>40</v>
      </c>
      <c r="B34" s="120">
        <v>107.04599214376691</v>
      </c>
      <c r="C34" s="120">
        <v>138.7996343060463</v>
      </c>
      <c r="D34" s="120">
        <v>210.86148608147312</v>
      </c>
      <c r="E34" s="120">
        <v>153.83624344815266</v>
      </c>
      <c r="F34" s="120">
        <v>148.92736892736892</v>
      </c>
      <c r="G34" s="121">
        <v>148.60538887733156</v>
      </c>
      <c r="H34" s="7"/>
      <c r="I34" s="7"/>
      <c r="J34" s="146"/>
      <c r="K34" s="146"/>
      <c r="L34" s="146"/>
      <c r="M34" s="146"/>
      <c r="N34" s="146"/>
      <c r="O34" s="146"/>
    </row>
    <row r="35" spans="1:15" x14ac:dyDescent="0.25">
      <c r="A35" s="122" t="s">
        <v>41</v>
      </c>
      <c r="B35" s="120">
        <v>98.153678194136702</v>
      </c>
      <c r="C35" s="120">
        <v>138.44184724864718</v>
      </c>
      <c r="D35" s="120">
        <v>228.57553887836576</v>
      </c>
      <c r="E35" s="120">
        <v>158.70983651520987</v>
      </c>
      <c r="F35" s="120">
        <v>154.05002405002406</v>
      </c>
      <c r="G35" s="121">
        <v>150.77679451781623</v>
      </c>
      <c r="H35" s="7"/>
      <c r="I35" s="7"/>
      <c r="J35" s="146"/>
      <c r="K35" s="146"/>
      <c r="L35" s="146"/>
      <c r="M35" s="146"/>
      <c r="N35" s="146"/>
      <c r="O35" s="146"/>
    </row>
    <row r="36" spans="1:15" x14ac:dyDescent="0.25">
      <c r="A36" s="122" t="s">
        <v>42</v>
      </c>
      <c r="B36" s="120">
        <v>80.510334050455413</v>
      </c>
      <c r="C36" s="120">
        <v>140.8514738948877</v>
      </c>
      <c r="D36" s="120">
        <v>248.77358716762177</v>
      </c>
      <c r="E36" s="120">
        <v>163.310661362281</v>
      </c>
      <c r="F36" s="120">
        <v>160.5964405964406</v>
      </c>
      <c r="G36" s="121">
        <v>152.14217044549511</v>
      </c>
      <c r="H36" s="7"/>
      <c r="I36" s="7"/>
      <c r="J36" s="146"/>
      <c r="K36" s="146"/>
      <c r="L36" s="146"/>
      <c r="M36" s="146"/>
      <c r="N36" s="146"/>
      <c r="O36" s="146"/>
    </row>
    <row r="37" spans="1:15" x14ac:dyDescent="0.25">
      <c r="A37" s="122" t="s">
        <v>43</v>
      </c>
      <c r="B37" s="120">
        <v>86.431407806997811</v>
      </c>
      <c r="C37" s="120">
        <v>143.81458328185616</v>
      </c>
      <c r="D37" s="120">
        <v>259.06442563598438</v>
      </c>
      <c r="E37" s="120">
        <v>167.59241784870423</v>
      </c>
      <c r="F37" s="120">
        <v>157.59018759018758</v>
      </c>
      <c r="G37" s="121">
        <v>156.68932035249642</v>
      </c>
      <c r="H37" s="7"/>
      <c r="I37" s="7"/>
      <c r="J37" s="146"/>
      <c r="K37" s="146"/>
      <c r="L37" s="146"/>
      <c r="M37" s="146"/>
      <c r="N37" s="146"/>
      <c r="O37" s="146"/>
    </row>
    <row r="38" spans="1:15" x14ac:dyDescent="0.25">
      <c r="A38" s="122" t="s">
        <v>44</v>
      </c>
      <c r="B38" s="120">
        <v>114.56828179687248</v>
      </c>
      <c r="C38" s="120">
        <v>153.07553556867879</v>
      </c>
      <c r="D38" s="120">
        <v>299.9688301723931</v>
      </c>
      <c r="E38" s="120">
        <v>164.25276857226973</v>
      </c>
      <c r="F38" s="120">
        <v>167.66714766714765</v>
      </c>
      <c r="G38" s="121">
        <v>162.87216403221657</v>
      </c>
      <c r="H38" s="7"/>
      <c r="I38" s="7"/>
      <c r="J38" s="146"/>
      <c r="K38" s="146"/>
      <c r="L38" s="146"/>
      <c r="M38" s="146"/>
      <c r="N38" s="146"/>
      <c r="O38" s="146"/>
    </row>
    <row r="39" spans="1:15" x14ac:dyDescent="0.25">
      <c r="A39" s="122" t="s">
        <v>45</v>
      </c>
      <c r="B39" s="120">
        <v>110.47961553693177</v>
      </c>
      <c r="C39" s="120">
        <v>152.11484766870106</v>
      </c>
      <c r="D39" s="120">
        <v>330.08367899872923</v>
      </c>
      <c r="E39" s="120">
        <v>169.55111510365947</v>
      </c>
      <c r="F39" s="120">
        <v>168.11928811928811</v>
      </c>
      <c r="G39" s="121">
        <v>166.92594694335261</v>
      </c>
      <c r="H39" s="7"/>
      <c r="I39" s="7"/>
      <c r="J39" s="146"/>
      <c r="K39" s="146"/>
      <c r="L39" s="146"/>
      <c r="M39" s="146"/>
      <c r="N39" s="146"/>
      <c r="O39" s="146"/>
    </row>
    <row r="40" spans="1:15" x14ac:dyDescent="0.25">
      <c r="A40" s="122" t="s">
        <v>46</v>
      </c>
      <c r="B40" s="120">
        <v>110.95912404071539</v>
      </c>
      <c r="C40" s="120">
        <v>151.26287959279483</v>
      </c>
      <c r="D40" s="120">
        <v>332.66358165295998</v>
      </c>
      <c r="E40" s="120">
        <v>168.61504704245272</v>
      </c>
      <c r="F40" s="120">
        <v>173.86724386724387</v>
      </c>
      <c r="G40" s="121">
        <v>167.82454451566201</v>
      </c>
      <c r="H40" s="7"/>
      <c r="I40" s="7"/>
      <c r="J40" s="146"/>
      <c r="K40" s="146"/>
      <c r="L40" s="146"/>
      <c r="M40" s="146"/>
      <c r="N40" s="146"/>
      <c r="O40" s="146"/>
    </row>
    <row r="41" spans="1:15" x14ac:dyDescent="0.25">
      <c r="A41" s="122" t="s">
        <v>47</v>
      </c>
      <c r="B41" s="120">
        <v>108.33895257361203</v>
      </c>
      <c r="C41" s="120">
        <v>140.37903684119493</v>
      </c>
      <c r="D41" s="120">
        <v>318.34464238617022</v>
      </c>
      <c r="E41" s="120">
        <v>170.45195479697134</v>
      </c>
      <c r="F41" s="120">
        <v>153.27561327561327</v>
      </c>
      <c r="G41" s="121">
        <v>163.67819374502227</v>
      </c>
      <c r="H41" s="7"/>
      <c r="I41" s="7"/>
      <c r="J41" s="146"/>
      <c r="K41" s="146"/>
      <c r="L41" s="146"/>
      <c r="M41" s="146"/>
      <c r="N41" s="146"/>
      <c r="O41" s="146"/>
    </row>
    <row r="42" spans="1:15" x14ac:dyDescent="0.25">
      <c r="A42" s="122" t="s">
        <v>48</v>
      </c>
      <c r="B42" s="120">
        <v>95.593445290006301</v>
      </c>
      <c r="C42" s="120">
        <v>143.8521410392627</v>
      </c>
      <c r="D42" s="120">
        <v>298.69326491955792</v>
      </c>
      <c r="E42" s="120">
        <v>154.9917339151047</v>
      </c>
      <c r="F42" s="120">
        <v>148.98508898508899</v>
      </c>
      <c r="G42" s="121">
        <v>153.58731229466122</v>
      </c>
      <c r="H42" s="7"/>
      <c r="I42" s="7"/>
      <c r="J42" s="146"/>
      <c r="K42" s="146"/>
      <c r="L42" s="146"/>
      <c r="M42" s="146"/>
      <c r="N42" s="146"/>
      <c r="O42" s="146"/>
    </row>
    <row r="43" spans="1:15" x14ac:dyDescent="0.25">
      <c r="A43" s="122" t="s">
        <v>49</v>
      </c>
      <c r="B43" s="120">
        <v>99.24113497950313</v>
      </c>
      <c r="C43" s="120">
        <v>145.61537891329596</v>
      </c>
      <c r="D43" s="120">
        <v>285.40053228474835</v>
      </c>
      <c r="E43" s="120">
        <v>154.31635577632002</v>
      </c>
      <c r="F43" s="120">
        <v>156.55603655603656</v>
      </c>
      <c r="G43" s="121">
        <v>153.1328434950768</v>
      </c>
      <c r="H43" s="7"/>
      <c r="I43" s="7"/>
      <c r="J43" s="146"/>
      <c r="K43" s="146"/>
      <c r="L43" s="146"/>
      <c r="M43" s="146"/>
      <c r="N43" s="146"/>
      <c r="O43" s="146"/>
    </row>
    <row r="44" spans="1:15" x14ac:dyDescent="0.25">
      <c r="A44" s="122" t="s">
        <v>50</v>
      </c>
      <c r="B44" s="120">
        <v>101.66436545398108</v>
      </c>
      <c r="C44" s="120">
        <v>148.40058313360183</v>
      </c>
      <c r="D44" s="120">
        <v>274.00676145491167</v>
      </c>
      <c r="E44" s="120">
        <v>159.00273523113583</v>
      </c>
      <c r="F44" s="120">
        <v>132.08273208273209</v>
      </c>
      <c r="G44" s="121">
        <v>154.20623675953405</v>
      </c>
      <c r="H44" s="7"/>
      <c r="I44" s="7"/>
      <c r="J44" s="146"/>
      <c r="K44" s="146"/>
      <c r="L44" s="146"/>
      <c r="M44" s="146"/>
      <c r="N44" s="146"/>
      <c r="O44" s="146"/>
    </row>
    <row r="45" spans="1:15" x14ac:dyDescent="0.25">
      <c r="A45" s="122" t="s">
        <v>51</v>
      </c>
      <c r="B45" s="120">
        <v>100.34999839450276</v>
      </c>
      <c r="C45" s="120">
        <v>148.87895035951669</v>
      </c>
      <c r="D45" s="120">
        <v>264.74212961852925</v>
      </c>
      <c r="E45" s="120">
        <v>158.90812190021813</v>
      </c>
      <c r="F45" s="120">
        <v>140.06253006253007</v>
      </c>
      <c r="G45" s="121">
        <v>153.71139261697462</v>
      </c>
      <c r="H45" s="7"/>
      <c r="I45" s="7"/>
      <c r="J45" s="146"/>
      <c r="K45" s="146"/>
      <c r="L45" s="146"/>
      <c r="M45" s="146"/>
      <c r="N45" s="146"/>
      <c r="O45" s="146"/>
    </row>
    <row r="46" spans="1:15" x14ac:dyDescent="0.25">
      <c r="A46" s="123" t="s">
        <v>52</v>
      </c>
      <c r="B46" s="120">
        <v>103.37261449871022</v>
      </c>
      <c r="C46" s="120">
        <v>151.50601665390033</v>
      </c>
      <c r="D46" s="120">
        <v>277.26760495840028</v>
      </c>
      <c r="E46" s="120">
        <v>150.79351898683214</v>
      </c>
      <c r="F46" s="120">
        <v>146.59451659451659</v>
      </c>
      <c r="G46" s="121">
        <v>152.5917154227655</v>
      </c>
      <c r="H46" s="7"/>
      <c r="I46" s="7"/>
      <c r="J46" s="146"/>
      <c r="K46" s="146"/>
      <c r="L46" s="146"/>
      <c r="M46" s="146"/>
      <c r="N46" s="146"/>
      <c r="O46" s="146"/>
    </row>
    <row r="47" spans="1:15" x14ac:dyDescent="0.25">
      <c r="A47" s="123" t="s">
        <v>53</v>
      </c>
      <c r="B47" s="120">
        <v>111.177471662974</v>
      </c>
      <c r="C47" s="120">
        <v>151.60485285760174</v>
      </c>
      <c r="D47" s="120">
        <v>294.47334979739617</v>
      </c>
      <c r="E47" s="120">
        <v>149.17502711326173</v>
      </c>
      <c r="F47" s="120">
        <v>149.15343915343914</v>
      </c>
      <c r="G47" s="121">
        <v>152.71628812731032</v>
      </c>
      <c r="H47" s="7"/>
      <c r="I47" s="7"/>
      <c r="J47" s="146"/>
      <c r="K47" s="146"/>
      <c r="L47" s="146"/>
      <c r="M47" s="146"/>
      <c r="N47" s="146"/>
      <c r="O47" s="146"/>
    </row>
    <row r="48" spans="1:15" x14ac:dyDescent="0.25">
      <c r="A48" s="123" t="s">
        <v>54</v>
      </c>
      <c r="B48" s="120">
        <v>110.50530349249161</v>
      </c>
      <c r="C48" s="120">
        <v>150.45044599836922</v>
      </c>
      <c r="D48" s="120">
        <v>260.48385163162061</v>
      </c>
      <c r="E48" s="120">
        <v>150.28421743955192</v>
      </c>
      <c r="F48" s="120">
        <v>147.97017797017796</v>
      </c>
      <c r="G48" s="121">
        <v>151.75860468723263</v>
      </c>
      <c r="H48" s="7"/>
      <c r="I48" s="7"/>
      <c r="J48" s="146"/>
      <c r="K48" s="146"/>
      <c r="L48" s="146"/>
      <c r="M48" s="146"/>
      <c r="N48" s="146"/>
      <c r="O48" s="146"/>
    </row>
    <row r="49" spans="1:15" x14ac:dyDescent="0.25">
      <c r="A49" s="123" t="s">
        <v>55</v>
      </c>
      <c r="B49" s="120">
        <v>109.86738592942231</v>
      </c>
      <c r="C49" s="120">
        <v>154.73993723901066</v>
      </c>
      <c r="D49" s="120">
        <v>254.9595991080634</v>
      </c>
      <c r="E49" s="120">
        <v>148.9787547778474</v>
      </c>
      <c r="F49" s="120">
        <v>150.71188071188072</v>
      </c>
      <c r="G49" s="121">
        <v>153.22344182565482</v>
      </c>
      <c r="H49" s="7"/>
      <c r="I49" s="7"/>
      <c r="J49" s="146"/>
      <c r="K49" s="146"/>
      <c r="L49" s="146"/>
      <c r="M49" s="146"/>
      <c r="N49" s="146"/>
      <c r="O49" s="146"/>
    </row>
    <row r="50" spans="1:15" x14ac:dyDescent="0.25">
      <c r="A50" s="123" t="s">
        <v>56</v>
      </c>
      <c r="B50" s="120">
        <v>109.37931477378544</v>
      </c>
      <c r="C50" s="120">
        <v>154.32877863161275</v>
      </c>
      <c r="D50" s="120">
        <v>245.89637231160236</v>
      </c>
      <c r="E50" s="120">
        <v>152.6324397909448</v>
      </c>
      <c r="F50" s="120">
        <v>154.37710437710436</v>
      </c>
      <c r="G50" s="121">
        <v>153.49080537730632</v>
      </c>
      <c r="H50" s="7"/>
      <c r="I50" s="7"/>
      <c r="J50" s="146"/>
      <c r="K50" s="146"/>
      <c r="L50" s="146"/>
      <c r="M50" s="146"/>
      <c r="N50" s="146"/>
      <c r="O50" s="146"/>
    </row>
    <row r="51" spans="1:15" x14ac:dyDescent="0.25">
      <c r="A51" s="123" t="s">
        <v>57</v>
      </c>
      <c r="B51" s="120">
        <v>127.55354333237001</v>
      </c>
      <c r="C51" s="120">
        <v>150.8200934002125</v>
      </c>
      <c r="D51" s="120">
        <v>217.35440093989021</v>
      </c>
      <c r="E51" s="120">
        <v>151.67825428339211</v>
      </c>
      <c r="F51" s="120">
        <v>157.61904761904762</v>
      </c>
      <c r="G51" s="121">
        <v>153.33767450334017</v>
      </c>
      <c r="H51" s="7"/>
      <c r="I51" s="7"/>
      <c r="J51" s="146"/>
      <c r="K51" s="146"/>
      <c r="L51" s="146"/>
      <c r="M51" s="146"/>
      <c r="N51" s="146"/>
      <c r="O51" s="146"/>
    </row>
    <row r="52" spans="1:15" x14ac:dyDescent="0.25">
      <c r="A52" s="123" t="s">
        <v>58</v>
      </c>
      <c r="B52" s="120">
        <v>131.36392340707917</v>
      </c>
      <c r="C52" s="120">
        <v>152.28286921499347</v>
      </c>
      <c r="D52" s="120">
        <v>221.19068741458273</v>
      </c>
      <c r="E52" s="120">
        <v>150.6354945937037</v>
      </c>
      <c r="F52" s="120">
        <v>161.62578162578163</v>
      </c>
      <c r="G52" s="121">
        <v>155.40666463969313</v>
      </c>
      <c r="H52" s="7"/>
      <c r="I52" s="7"/>
      <c r="J52" s="146"/>
      <c r="K52" s="146"/>
      <c r="L52" s="146"/>
      <c r="M52" s="146"/>
      <c r="N52" s="146"/>
      <c r="O52" s="146"/>
    </row>
    <row r="53" spans="1:15" x14ac:dyDescent="0.25">
      <c r="A53" s="123" t="s">
        <v>59</v>
      </c>
      <c r="B53" s="120">
        <v>122.35173233150304</v>
      </c>
      <c r="C53" s="120">
        <v>153.95122433347333</v>
      </c>
      <c r="D53" s="120">
        <v>204.24389191262858</v>
      </c>
      <c r="E53" s="120">
        <v>151.57760180369243</v>
      </c>
      <c r="F53" s="120">
        <v>159.8989898989899</v>
      </c>
      <c r="G53" s="121">
        <v>154.13730324713771</v>
      </c>
      <c r="H53" s="7"/>
      <c r="I53" s="7"/>
      <c r="J53" s="146"/>
      <c r="K53" s="146"/>
      <c r="L53" s="146"/>
      <c r="M53" s="146"/>
      <c r="N53" s="146"/>
      <c r="O53" s="146"/>
    </row>
    <row r="54" spans="1:15" x14ac:dyDescent="0.25">
      <c r="A54" s="123" t="s">
        <v>60</v>
      </c>
      <c r="B54" s="120">
        <v>103.77505913581435</v>
      </c>
      <c r="C54" s="120">
        <v>144.41550740036075</v>
      </c>
      <c r="D54" s="120">
        <v>198.81554655093871</v>
      </c>
      <c r="E54" s="120">
        <v>167.14652736363479</v>
      </c>
      <c r="F54" s="120">
        <v>155.3775853775854</v>
      </c>
      <c r="G54" s="121">
        <v>153.96743137730385</v>
      </c>
      <c r="H54" s="7"/>
      <c r="I54" s="7"/>
      <c r="J54" s="146"/>
      <c r="K54" s="146"/>
      <c r="L54" s="146"/>
      <c r="M54" s="146"/>
      <c r="N54" s="146"/>
      <c r="O54" s="146"/>
    </row>
    <row r="55" spans="1:15" x14ac:dyDescent="0.25">
      <c r="A55" s="123" t="s">
        <v>61</v>
      </c>
      <c r="B55" s="124">
        <v>94.49314452685995</v>
      </c>
      <c r="C55" s="124">
        <v>139.67334634676683</v>
      </c>
      <c r="D55" s="124">
        <v>205.68249934063826</v>
      </c>
      <c r="E55" s="124">
        <v>169.06798320110116</v>
      </c>
      <c r="F55" s="124">
        <v>160.56758056758056</v>
      </c>
      <c r="G55" s="125">
        <v>156.48005790415041</v>
      </c>
      <c r="H55" s="7"/>
      <c r="I55" s="7"/>
      <c r="J55" s="145"/>
      <c r="K55" s="145"/>
      <c r="L55" s="145"/>
      <c r="M55" s="145"/>
      <c r="N55" s="145"/>
      <c r="O55" s="145"/>
    </row>
    <row r="56" spans="1:15" x14ac:dyDescent="0.25">
      <c r="A56" s="123" t="s">
        <v>62</v>
      </c>
      <c r="B56" s="124">
        <v>89.017328666688059</v>
      </c>
      <c r="C56" s="124">
        <v>137.31511452645105</v>
      </c>
      <c r="D56" s="124">
        <v>223.81854364974703</v>
      </c>
      <c r="E56" s="124">
        <v>171.154509105275</v>
      </c>
      <c r="F56" s="124">
        <v>164.65127465127466</v>
      </c>
      <c r="G56" s="125">
        <v>154.69812660870505</v>
      </c>
      <c r="H56" s="7"/>
      <c r="I56" s="7"/>
      <c r="J56" s="145"/>
      <c r="K56" s="145"/>
      <c r="L56" s="145"/>
      <c r="M56" s="145"/>
      <c r="N56" s="145"/>
      <c r="O56" s="145"/>
    </row>
    <row r="57" spans="1:15" x14ac:dyDescent="0.25">
      <c r="A57" s="123" t="s">
        <v>63</v>
      </c>
      <c r="B57" s="124">
        <v>91.530466985625438</v>
      </c>
      <c r="C57" s="124">
        <v>140.83566010229546</v>
      </c>
      <c r="D57" s="124">
        <v>201.76948713645194</v>
      </c>
      <c r="E57" s="124">
        <v>171.3407161927193</v>
      </c>
      <c r="F57" s="124">
        <v>157.94612794612794</v>
      </c>
      <c r="G57" s="125">
        <v>155.35890356324708</v>
      </c>
      <c r="H57" s="7"/>
      <c r="I57" s="7"/>
      <c r="J57" s="145"/>
      <c r="K57" s="145"/>
      <c r="L57" s="145"/>
      <c r="M57" s="145"/>
      <c r="N57" s="145"/>
      <c r="O57" s="145"/>
    </row>
    <row r="58" spans="1:15" x14ac:dyDescent="0.25">
      <c r="A58" s="123" t="s">
        <v>64</v>
      </c>
      <c r="B58" s="124">
        <v>129.03916342891389</v>
      </c>
      <c r="C58" s="124">
        <v>140.63403424674459</v>
      </c>
      <c r="D58" s="124">
        <v>205.05910278850075</v>
      </c>
      <c r="E58" s="124">
        <v>165.51293761810942</v>
      </c>
      <c r="F58" s="124">
        <v>157.19576719576719</v>
      </c>
      <c r="G58" s="125">
        <v>157.12113956943634</v>
      </c>
      <c r="H58" s="7"/>
      <c r="I58" s="7"/>
      <c r="J58" s="145"/>
      <c r="K58" s="145"/>
      <c r="L58" s="145"/>
      <c r="M58" s="145"/>
      <c r="N58" s="145"/>
      <c r="O58" s="145"/>
    </row>
    <row r="59" spans="1:15" x14ac:dyDescent="0.25">
      <c r="A59" s="123" t="s">
        <v>65</v>
      </c>
      <c r="B59" s="124">
        <v>127.36516499159789</v>
      </c>
      <c r="C59" s="124">
        <v>146.32304613179807</v>
      </c>
      <c r="D59" s="124">
        <v>214.39086963819025</v>
      </c>
      <c r="E59" s="124">
        <v>170.30500217660992</v>
      </c>
      <c r="F59" s="124">
        <v>158.08561808561808</v>
      </c>
      <c r="G59" s="125">
        <v>159.7041767553734</v>
      </c>
      <c r="H59" s="7"/>
      <c r="I59" s="7"/>
      <c r="J59" s="145"/>
      <c r="K59" s="145"/>
      <c r="L59" s="145"/>
      <c r="M59" s="145"/>
      <c r="N59" s="145"/>
      <c r="O59" s="145"/>
    </row>
    <row r="60" spans="1:15" x14ac:dyDescent="0.25">
      <c r="A60" s="123" t="s">
        <v>66</v>
      </c>
      <c r="B60" s="124">
        <v>122.89117939825962</v>
      </c>
      <c r="C60" s="124">
        <v>143.56551604852859</v>
      </c>
      <c r="D60" s="124">
        <v>222.00589829045487</v>
      </c>
      <c r="E60" s="124">
        <v>168.96531767180753</v>
      </c>
      <c r="F60" s="124">
        <v>156.75324675324674</v>
      </c>
      <c r="G60" s="125">
        <v>161.03804022024255</v>
      </c>
      <c r="H60" s="7"/>
      <c r="I60" s="7"/>
      <c r="J60" s="145"/>
      <c r="K60" s="145"/>
      <c r="L60" s="145"/>
      <c r="M60" s="145"/>
      <c r="N60" s="145"/>
      <c r="O60" s="145"/>
    </row>
    <row r="61" spans="1:15" x14ac:dyDescent="0.25">
      <c r="A61" s="123" t="s">
        <v>67</v>
      </c>
      <c r="B61" s="124">
        <v>116.26368686382172</v>
      </c>
      <c r="C61" s="124">
        <v>143.68609621704428</v>
      </c>
      <c r="D61" s="124">
        <v>216.08842640324167</v>
      </c>
      <c r="E61" s="124">
        <v>175.24603240506585</v>
      </c>
      <c r="F61" s="124">
        <v>162.14045214045214</v>
      </c>
      <c r="G61" s="125">
        <v>163.10309129874429</v>
      </c>
      <c r="H61" s="7"/>
      <c r="I61" s="7"/>
      <c r="J61" s="145"/>
      <c r="K61" s="145"/>
      <c r="L61" s="145"/>
      <c r="M61" s="145"/>
      <c r="N61" s="145"/>
      <c r="O61" s="145"/>
    </row>
    <row r="62" spans="1:15" x14ac:dyDescent="0.25">
      <c r="A62" s="123" t="s">
        <v>68</v>
      </c>
      <c r="B62" s="124">
        <v>119.70587290883985</v>
      </c>
      <c r="C62" s="124">
        <v>147.48733661140074</v>
      </c>
      <c r="D62" s="124">
        <v>220.05898290454843</v>
      </c>
      <c r="E62" s="124">
        <v>171.99596383556403</v>
      </c>
      <c r="F62" s="124">
        <v>165.78643578643579</v>
      </c>
      <c r="G62" s="125">
        <v>163.29610513345403</v>
      </c>
      <c r="H62" s="7"/>
      <c r="I62" s="7"/>
      <c r="J62" s="145"/>
      <c r="K62" s="145"/>
      <c r="L62" s="145"/>
      <c r="M62" s="145"/>
      <c r="N62" s="145"/>
      <c r="O62" s="145"/>
    </row>
    <row r="63" spans="1:15" x14ac:dyDescent="0.25">
      <c r="A63" s="123" t="s">
        <v>69</v>
      </c>
      <c r="B63" s="124">
        <v>115.00069571546305</v>
      </c>
      <c r="C63" s="124">
        <v>149.72696498727484</v>
      </c>
      <c r="D63" s="124">
        <v>216.58714364495171</v>
      </c>
      <c r="E63" s="124">
        <v>173.87615215635358</v>
      </c>
      <c r="F63" s="124">
        <v>163.37181337181337</v>
      </c>
      <c r="G63" s="125">
        <v>163.49108849708938</v>
      </c>
      <c r="H63" s="7"/>
      <c r="I63" s="7"/>
      <c r="J63" s="145"/>
      <c r="K63" s="145"/>
      <c r="L63" s="145"/>
      <c r="M63" s="145"/>
      <c r="N63" s="145"/>
      <c r="O63" s="145"/>
    </row>
    <row r="64" spans="1:15" x14ac:dyDescent="0.25">
      <c r="A64" s="123" t="s">
        <v>70</v>
      </c>
      <c r="B64" s="124">
        <v>127.86179879908805</v>
      </c>
      <c r="C64" s="124">
        <v>150.24288997059622</v>
      </c>
      <c r="D64" s="124">
        <v>211.02452825664759</v>
      </c>
      <c r="E64" s="124">
        <v>174.4760409353635</v>
      </c>
      <c r="F64" s="124">
        <v>165.2140452140452</v>
      </c>
      <c r="G64" s="125">
        <v>166.1868812140176</v>
      </c>
      <c r="H64" s="7"/>
      <c r="I64" s="7"/>
      <c r="J64" s="145"/>
      <c r="K64" s="145"/>
      <c r="L64" s="145"/>
      <c r="M64" s="145"/>
      <c r="N64" s="145"/>
      <c r="O64" s="145"/>
    </row>
    <row r="65" spans="1:15" x14ac:dyDescent="0.25">
      <c r="A65" s="123" t="s">
        <v>71</v>
      </c>
      <c r="B65" s="120">
        <v>124.0599813762322</v>
      </c>
      <c r="C65" s="120">
        <v>149.26441155395221</v>
      </c>
      <c r="D65" s="120">
        <v>227.21365717984989</v>
      </c>
      <c r="E65" s="120">
        <v>178.11664112609998</v>
      </c>
      <c r="F65" s="120">
        <v>166.44059644059647</v>
      </c>
      <c r="G65" s="121">
        <v>167.62512971194406</v>
      </c>
      <c r="H65" s="7"/>
      <c r="I65" s="7"/>
      <c r="J65" s="146"/>
      <c r="K65" s="146"/>
      <c r="L65" s="146"/>
      <c r="M65" s="146"/>
      <c r="N65" s="146"/>
      <c r="O65" s="146"/>
    </row>
    <row r="66" spans="1:15" x14ac:dyDescent="0.25">
      <c r="A66" s="123" t="s">
        <v>72</v>
      </c>
      <c r="B66" s="120">
        <v>124.36395551702361</v>
      </c>
      <c r="C66" s="120">
        <v>150.60265375206939</v>
      </c>
      <c r="D66" s="120">
        <v>232.61323039297963</v>
      </c>
      <c r="E66" s="120">
        <v>178.28070466801037</v>
      </c>
      <c r="F66" s="120">
        <v>169.47570947570949</v>
      </c>
      <c r="G66" s="121">
        <v>169.71775419540432</v>
      </c>
      <c r="H66" s="7"/>
      <c r="I66" s="7"/>
      <c r="J66" s="146"/>
      <c r="K66" s="146"/>
      <c r="L66" s="146"/>
      <c r="M66" s="146"/>
      <c r="N66" s="146"/>
      <c r="O66" s="146"/>
    </row>
    <row r="67" spans="1:15" x14ac:dyDescent="0.25">
      <c r="A67" s="123" t="s">
        <v>143</v>
      </c>
      <c r="B67" s="120">
        <v>113.30100932258719</v>
      </c>
      <c r="C67" s="120">
        <v>151.16799683724147</v>
      </c>
      <c r="D67" s="120">
        <v>226.90675426187451</v>
      </c>
      <c r="E67" s="120">
        <v>184.38930366098234</v>
      </c>
      <c r="F67" s="120">
        <v>170.2116402116402</v>
      </c>
      <c r="G67" s="121">
        <v>169.62173966028084</v>
      </c>
      <c r="H67" s="7"/>
      <c r="I67" s="7"/>
      <c r="J67" s="145"/>
      <c r="K67" s="145"/>
      <c r="L67" s="145"/>
      <c r="M67" s="145"/>
      <c r="N67" s="145"/>
      <c r="O67" s="145"/>
    </row>
    <row r="68" spans="1:15" x14ac:dyDescent="0.25">
      <c r="A68" s="123" t="s">
        <v>144</v>
      </c>
      <c r="B68" s="120">
        <v>109.49062924787805</v>
      </c>
      <c r="C68" s="120">
        <v>153.84843468162387</v>
      </c>
      <c r="D68" s="120">
        <v>228.15354736614955</v>
      </c>
      <c r="E68" s="120">
        <v>187.7903509500336</v>
      </c>
      <c r="F68" s="120">
        <v>187.06108706108705</v>
      </c>
      <c r="G68" s="121">
        <v>172.14224430282979</v>
      </c>
      <c r="H68" s="7"/>
      <c r="I68" s="7"/>
      <c r="J68" s="145"/>
      <c r="K68" s="145"/>
      <c r="L68" s="145"/>
      <c r="M68" s="145"/>
      <c r="N68" s="145"/>
      <c r="O68" s="145"/>
    </row>
    <row r="69" spans="1:15" x14ac:dyDescent="0.25">
      <c r="A69" s="123" t="s">
        <v>145</v>
      </c>
      <c r="B69" s="120">
        <v>116.3707200119877</v>
      </c>
      <c r="C69" s="120">
        <v>153.40762521311555</v>
      </c>
      <c r="D69" s="120">
        <v>251.67957417220128</v>
      </c>
      <c r="E69" s="120">
        <v>186.68518672293141</v>
      </c>
      <c r="F69" s="120">
        <v>172.10197210197211</v>
      </c>
      <c r="G69" s="121">
        <v>174.06893597430749</v>
      </c>
      <c r="H69" s="7"/>
      <c r="I69" s="7"/>
      <c r="J69" s="146"/>
      <c r="K69" s="146"/>
      <c r="L69" s="146"/>
      <c r="M69" s="146"/>
      <c r="N69" s="146"/>
      <c r="O69" s="146"/>
    </row>
    <row r="70" spans="1:15" ht="16.5" thickBot="1" x14ac:dyDescent="0.3">
      <c r="A70" s="126" t="s">
        <v>146</v>
      </c>
      <c r="B70" s="127">
        <v>116.97866829357051</v>
      </c>
      <c r="C70" s="127">
        <v>157.94025351486249</v>
      </c>
      <c r="D70" s="127">
        <v>235.23149591195721</v>
      </c>
      <c r="E70" s="127">
        <v>189.85272025907952</v>
      </c>
      <c r="F70" s="127">
        <v>171.54882154882154</v>
      </c>
      <c r="G70" s="128">
        <v>176.72238381933511</v>
      </c>
      <c r="H70" s="7"/>
      <c r="I70" s="7"/>
      <c r="J70" s="146"/>
      <c r="K70" s="146"/>
      <c r="L70" s="146"/>
      <c r="M70" s="146"/>
      <c r="N70" s="146"/>
      <c r="O70" s="146"/>
    </row>
    <row r="71" spans="1:15" x14ac:dyDescent="0.25">
      <c r="A71" s="8"/>
      <c r="B71" s="9"/>
      <c r="C71" s="7"/>
      <c r="D71" s="7"/>
      <c r="E71" s="7"/>
      <c r="F71" s="7"/>
      <c r="G71" s="7"/>
      <c r="H71" s="7"/>
      <c r="I71" s="7"/>
      <c r="J71" s="7"/>
      <c r="K71" s="7"/>
    </row>
    <row r="72" spans="1:15" x14ac:dyDescent="0.25">
      <c r="B72" s="10"/>
      <c r="C72" s="7"/>
      <c r="D72" s="7"/>
      <c r="E72" s="7"/>
      <c r="F72" s="7"/>
      <c r="G72" s="7"/>
      <c r="H72" s="7"/>
      <c r="I72" s="7"/>
      <c r="J72" s="7"/>
      <c r="K72" s="7"/>
    </row>
    <row r="73" spans="1:15" x14ac:dyDescent="0.25">
      <c r="B73" s="10"/>
      <c r="C73" s="7"/>
      <c r="D73" s="7"/>
      <c r="E73" s="7"/>
      <c r="F73" s="7"/>
      <c r="G73" s="7"/>
      <c r="H73" s="7"/>
      <c r="I73" s="7"/>
      <c r="J73" s="7"/>
      <c r="K73" s="7"/>
    </row>
    <row r="74" spans="1:15" x14ac:dyDescent="0.25">
      <c r="B74" s="10"/>
      <c r="C74" s="7"/>
      <c r="D74" s="7"/>
      <c r="E74" s="7"/>
      <c r="F74" s="7"/>
      <c r="G74" s="7"/>
      <c r="H74" s="7"/>
      <c r="I74" s="7"/>
      <c r="J74" s="7"/>
      <c r="K74" s="7"/>
    </row>
    <row r="75" spans="1:15" x14ac:dyDescent="0.25">
      <c r="B75" s="7"/>
      <c r="C75" s="7"/>
      <c r="D75" s="7"/>
      <c r="E75" s="7"/>
      <c r="F75" s="7"/>
      <c r="G75" s="7"/>
      <c r="H75" s="7"/>
      <c r="I75" s="7"/>
      <c r="J75" s="7"/>
      <c r="K75" s="7"/>
    </row>
    <row r="76" spans="1:15" x14ac:dyDescent="0.25">
      <c r="B76" s="7"/>
      <c r="C76" s="7"/>
      <c r="D76" s="7"/>
      <c r="E76" s="7"/>
      <c r="F76" s="7"/>
      <c r="G76" s="7"/>
      <c r="H76" s="7"/>
      <c r="I76" s="7"/>
      <c r="J76" s="7"/>
      <c r="K76" s="7"/>
    </row>
    <row r="77" spans="1:15" x14ac:dyDescent="0.25">
      <c r="B77" s="7"/>
      <c r="C77" s="7"/>
      <c r="D77" s="7"/>
      <c r="E77" s="7"/>
      <c r="F77" s="7"/>
      <c r="G77" s="7"/>
      <c r="H77" s="7"/>
      <c r="I77" s="7"/>
      <c r="J77" s="7"/>
      <c r="K77" s="7"/>
    </row>
    <row r="78" spans="1:15" x14ac:dyDescent="0.25">
      <c r="B78" s="7"/>
      <c r="C78" s="7"/>
      <c r="D78" s="7"/>
      <c r="E78" s="7"/>
      <c r="F78" s="7"/>
      <c r="G78" s="7"/>
      <c r="H78" s="7"/>
      <c r="I78" s="7"/>
      <c r="J78" s="7"/>
      <c r="K78" s="7"/>
    </row>
    <row r="79" spans="1:15" x14ac:dyDescent="0.25">
      <c r="B79" s="7"/>
      <c r="C79" s="7"/>
      <c r="D79" s="7"/>
      <c r="E79" s="7"/>
      <c r="F79" s="7"/>
      <c r="G79" s="7"/>
      <c r="H79" s="7"/>
      <c r="I79" s="7"/>
      <c r="J79" s="7"/>
      <c r="K79" s="7"/>
    </row>
    <row r="80" spans="1:15" x14ac:dyDescent="0.25">
      <c r="B80" s="7"/>
      <c r="C80" s="7"/>
      <c r="D80" s="7"/>
      <c r="E80" s="7"/>
      <c r="F80" s="7"/>
      <c r="G80" s="7"/>
      <c r="H80" s="7"/>
      <c r="I80" s="7"/>
      <c r="J80" s="7"/>
      <c r="K80" s="7"/>
    </row>
    <row r="81" spans="2:11" x14ac:dyDescent="0.25">
      <c r="B81" s="7"/>
      <c r="C81" s="7"/>
      <c r="D81" s="7"/>
      <c r="E81" s="7"/>
      <c r="F81" s="7"/>
      <c r="G81" s="7"/>
      <c r="H81" s="7"/>
      <c r="I81" s="7"/>
      <c r="J81" s="7"/>
      <c r="K81" s="7"/>
    </row>
    <row r="82" spans="2:11" x14ac:dyDescent="0.25">
      <c r="B82" s="7"/>
      <c r="C82" s="7"/>
      <c r="D82" s="7"/>
      <c r="E82" s="7"/>
      <c r="F82" s="7"/>
      <c r="G82" s="7"/>
      <c r="H82" s="7"/>
      <c r="I82" s="7"/>
      <c r="J82" s="7"/>
      <c r="K82" s="7"/>
    </row>
    <row r="83" spans="2:11" x14ac:dyDescent="0.25">
      <c r="B83" s="7"/>
      <c r="C83" s="7"/>
      <c r="D83" s="7"/>
      <c r="E83" s="7"/>
      <c r="F83" s="7"/>
      <c r="G83" s="7"/>
      <c r="H83" s="7"/>
      <c r="I83" s="7"/>
      <c r="J83" s="7"/>
      <c r="K83" s="7"/>
    </row>
    <row r="84" spans="2:11" x14ac:dyDescent="0.25">
      <c r="B84" s="7"/>
      <c r="C84" s="7"/>
      <c r="D84" s="7"/>
      <c r="E84" s="7"/>
      <c r="F84" s="7"/>
      <c r="G84" s="7"/>
      <c r="H84" s="7"/>
      <c r="I84" s="7"/>
      <c r="J84" s="7"/>
      <c r="K84" s="7"/>
    </row>
    <row r="85" spans="2:11" x14ac:dyDescent="0.25">
      <c r="B85" s="7"/>
      <c r="C85" s="7"/>
      <c r="D85" s="7"/>
      <c r="E85" s="7"/>
      <c r="F85" s="7"/>
      <c r="G85" s="7"/>
      <c r="H85" s="7"/>
      <c r="I85" s="7"/>
      <c r="J85" s="7"/>
      <c r="K85" s="7"/>
    </row>
    <row r="86" spans="2:11" x14ac:dyDescent="0.25">
      <c r="B86" s="7"/>
      <c r="C86" s="7"/>
      <c r="D86" s="7"/>
      <c r="E86" s="7"/>
      <c r="F86" s="7"/>
      <c r="G86" s="7"/>
      <c r="H86" s="7"/>
      <c r="I86" s="7"/>
      <c r="J86" s="7"/>
      <c r="K86" s="7"/>
    </row>
    <row r="87" spans="2:11" x14ac:dyDescent="0.25">
      <c r="B87" s="7"/>
      <c r="C87" s="7"/>
      <c r="D87" s="7"/>
      <c r="E87" s="7"/>
      <c r="F87" s="7"/>
      <c r="G87" s="7"/>
      <c r="H87" s="7"/>
      <c r="I87" s="7"/>
      <c r="J87" s="7"/>
      <c r="K87" s="7"/>
    </row>
    <row r="88" spans="2:11" x14ac:dyDescent="0.25">
      <c r="B88" s="7"/>
      <c r="C88" s="7"/>
      <c r="D88" s="7"/>
      <c r="E88" s="7"/>
      <c r="F88" s="7"/>
      <c r="G88" s="7"/>
      <c r="H88" s="7"/>
      <c r="I88" s="7"/>
      <c r="J88" s="7"/>
      <c r="K88" s="7"/>
    </row>
    <row r="89" spans="2:11" x14ac:dyDescent="0.25">
      <c r="B89" s="7"/>
      <c r="C89" s="7"/>
      <c r="D89" s="7"/>
      <c r="E89" s="7"/>
      <c r="F89" s="7"/>
      <c r="G89" s="7"/>
      <c r="H89" s="7"/>
      <c r="I89" s="7"/>
      <c r="J89" s="7"/>
      <c r="K89" s="7"/>
    </row>
    <row r="90" spans="2:11" x14ac:dyDescent="0.25">
      <c r="B90" s="7"/>
      <c r="C90" s="7"/>
      <c r="D90" s="7"/>
      <c r="E90" s="7"/>
      <c r="F90" s="7"/>
      <c r="G90" s="7"/>
      <c r="H90" s="7"/>
      <c r="I90" s="7"/>
      <c r="J90" s="7"/>
      <c r="K90" s="7"/>
    </row>
    <row r="91" spans="2:11" x14ac:dyDescent="0.25">
      <c r="B91" s="7"/>
      <c r="C91" s="7"/>
      <c r="D91" s="7"/>
      <c r="E91" s="7"/>
      <c r="F91" s="7"/>
      <c r="G91" s="7"/>
      <c r="H91" s="7"/>
      <c r="I91" s="7"/>
      <c r="J91" s="7"/>
      <c r="K91" s="7"/>
    </row>
    <row r="92" spans="2:11" x14ac:dyDescent="0.25">
      <c r="B92" s="7"/>
      <c r="C92" s="7"/>
      <c r="D92" s="7"/>
      <c r="E92" s="7"/>
      <c r="F92" s="7"/>
      <c r="G92" s="7"/>
      <c r="H92" s="7"/>
      <c r="I92" s="7"/>
      <c r="J92" s="7"/>
      <c r="K92" s="7"/>
    </row>
    <row r="93" spans="2:11" x14ac:dyDescent="0.25">
      <c r="B93" s="7"/>
      <c r="C93" s="7"/>
      <c r="D93" s="7"/>
      <c r="E93" s="7"/>
      <c r="F93" s="7"/>
      <c r="G93" s="7"/>
      <c r="H93" s="7"/>
      <c r="I93" s="7"/>
      <c r="J93" s="7"/>
      <c r="K93" s="7"/>
    </row>
    <row r="94" spans="2:11" x14ac:dyDescent="0.25">
      <c r="B94" s="7"/>
      <c r="C94" s="7"/>
      <c r="D94" s="7"/>
      <c r="E94" s="7"/>
      <c r="F94" s="7"/>
      <c r="G94" s="7"/>
      <c r="H94" s="7"/>
      <c r="I94" s="7"/>
      <c r="J94" s="7"/>
      <c r="K94" s="7"/>
    </row>
    <row r="95" spans="2:11" x14ac:dyDescent="0.25">
      <c r="B95" s="7"/>
      <c r="C95" s="7"/>
      <c r="D95" s="7"/>
      <c r="E95" s="7"/>
      <c r="F95" s="7"/>
      <c r="G95" s="7"/>
      <c r="H95" s="7"/>
      <c r="I95" s="7"/>
      <c r="J95" s="7"/>
      <c r="K95" s="7"/>
    </row>
    <row r="96" spans="2:11" x14ac:dyDescent="0.25">
      <c r="B96" s="7"/>
      <c r="C96" s="7"/>
      <c r="D96" s="7"/>
      <c r="E96" s="7"/>
      <c r="F96" s="7"/>
      <c r="G96" s="7"/>
      <c r="H96" s="7"/>
      <c r="I96" s="7"/>
      <c r="J96" s="7"/>
      <c r="K96" s="7"/>
    </row>
    <row r="97" spans="2:11" x14ac:dyDescent="0.25">
      <c r="B97" s="7"/>
      <c r="C97" s="7"/>
      <c r="D97" s="7"/>
      <c r="E97" s="7"/>
      <c r="F97" s="7"/>
      <c r="G97" s="7"/>
      <c r="H97" s="7"/>
      <c r="I97" s="7"/>
      <c r="J97" s="7"/>
      <c r="K97" s="7"/>
    </row>
    <row r="98" spans="2:11" x14ac:dyDescent="0.25">
      <c r="B98" s="7"/>
      <c r="C98" s="7"/>
      <c r="D98" s="7"/>
      <c r="E98" s="7"/>
      <c r="F98" s="7"/>
      <c r="G98" s="7"/>
      <c r="H98" s="7"/>
      <c r="I98" s="7"/>
      <c r="J98" s="7"/>
      <c r="K98" s="7"/>
    </row>
    <row r="99" spans="2:11" x14ac:dyDescent="0.25">
      <c r="B99" s="7"/>
      <c r="C99" s="7"/>
      <c r="D99" s="7"/>
      <c r="E99" s="7"/>
      <c r="F99" s="7"/>
      <c r="G99" s="7"/>
      <c r="H99" s="7"/>
      <c r="I99" s="7"/>
      <c r="J99" s="7"/>
      <c r="K99" s="7"/>
    </row>
    <row r="100" spans="2:11" x14ac:dyDescent="0.25">
      <c r="B100" s="7"/>
      <c r="C100" s="7"/>
      <c r="D100" s="7"/>
      <c r="E100" s="7"/>
      <c r="F100" s="7"/>
      <c r="G100" s="7"/>
      <c r="H100" s="7"/>
      <c r="I100" s="7"/>
      <c r="J100" s="7"/>
      <c r="K100" s="7"/>
    </row>
    <row r="101" spans="2:11" x14ac:dyDescent="0.25">
      <c r="B101" s="7"/>
      <c r="C101" s="7"/>
      <c r="D101" s="7"/>
      <c r="E101" s="7"/>
      <c r="F101" s="7"/>
      <c r="G101" s="7"/>
      <c r="H101" s="7"/>
      <c r="I101" s="7"/>
      <c r="J101" s="7"/>
      <c r="K101" s="7"/>
    </row>
    <row r="102" spans="2:11" x14ac:dyDescent="0.25">
      <c r="B102" s="7"/>
      <c r="C102" s="7"/>
      <c r="D102" s="7"/>
      <c r="E102" s="7"/>
      <c r="F102" s="7"/>
      <c r="G102" s="7"/>
      <c r="H102" s="7"/>
      <c r="I102" s="7"/>
      <c r="J102" s="7"/>
      <c r="K102" s="7"/>
    </row>
    <row r="103" spans="2:11" x14ac:dyDescent="0.25">
      <c r="B103" s="7"/>
      <c r="C103" s="7"/>
      <c r="D103" s="7"/>
      <c r="E103" s="7"/>
      <c r="F103" s="7"/>
      <c r="G103" s="7"/>
      <c r="H103" s="7"/>
      <c r="I103" s="7"/>
      <c r="J103" s="7"/>
      <c r="K103" s="7"/>
    </row>
    <row r="104" spans="2:11" x14ac:dyDescent="0.25">
      <c r="B104" s="7"/>
      <c r="C104" s="7"/>
      <c r="D104" s="7"/>
      <c r="E104" s="7"/>
      <c r="F104" s="7"/>
      <c r="G104" s="7"/>
      <c r="H104" s="7"/>
      <c r="I104" s="7"/>
      <c r="J104" s="7"/>
      <c r="K104" s="7"/>
    </row>
    <row r="105" spans="2:11" x14ac:dyDescent="0.25">
      <c r="B105" s="7"/>
      <c r="C105" s="7"/>
      <c r="D105" s="7"/>
      <c r="E105" s="7"/>
      <c r="F105" s="7"/>
      <c r="G105" s="7"/>
      <c r="H105" s="7"/>
      <c r="I105" s="7"/>
      <c r="J105" s="7"/>
      <c r="K105" s="7"/>
    </row>
    <row r="106" spans="2:11" x14ac:dyDescent="0.25">
      <c r="B106" s="7"/>
      <c r="C106" s="7"/>
      <c r="D106" s="7"/>
      <c r="E106" s="7"/>
      <c r="F106" s="7"/>
      <c r="G106" s="7"/>
      <c r="H106" s="7"/>
      <c r="I106" s="7"/>
      <c r="J106" s="7"/>
      <c r="K106" s="7"/>
    </row>
    <row r="107" spans="2:11" x14ac:dyDescent="0.25">
      <c r="B107" s="7"/>
      <c r="C107" s="7"/>
      <c r="D107" s="7"/>
      <c r="E107" s="7"/>
      <c r="F107" s="7"/>
      <c r="G107" s="7"/>
      <c r="H107" s="7"/>
      <c r="I107" s="7"/>
      <c r="J107" s="7"/>
      <c r="K107" s="7"/>
    </row>
    <row r="108" spans="2:11" x14ac:dyDescent="0.25">
      <c r="B108" s="7"/>
      <c r="C108" s="7"/>
      <c r="D108" s="7"/>
      <c r="E108" s="7"/>
      <c r="F108" s="7"/>
      <c r="G108" s="7"/>
      <c r="H108" s="7"/>
      <c r="I108" s="7"/>
      <c r="J108" s="7"/>
      <c r="K108" s="7"/>
    </row>
    <row r="109" spans="2:11" x14ac:dyDescent="0.25">
      <c r="B109" s="7"/>
      <c r="C109" s="7"/>
      <c r="D109" s="7"/>
      <c r="E109" s="7"/>
      <c r="F109" s="7"/>
      <c r="G109" s="7"/>
      <c r="H109" s="7"/>
      <c r="I109" s="7"/>
      <c r="J109" s="7"/>
      <c r="K109" s="7"/>
    </row>
    <row r="110" spans="2:11" x14ac:dyDescent="0.25">
      <c r="B110" s="7"/>
      <c r="C110" s="7"/>
      <c r="D110" s="7"/>
      <c r="E110" s="7"/>
      <c r="F110" s="7"/>
      <c r="G110" s="7"/>
      <c r="H110" s="7"/>
      <c r="I110" s="7"/>
      <c r="J110" s="7"/>
      <c r="K110" s="7"/>
    </row>
    <row r="111" spans="2:11" x14ac:dyDescent="0.25">
      <c r="B111" s="7"/>
      <c r="C111" s="7"/>
      <c r="D111" s="7"/>
      <c r="E111" s="7"/>
      <c r="F111" s="7"/>
      <c r="G111" s="7"/>
    </row>
    <row r="112" spans="2:11" x14ac:dyDescent="0.25">
      <c r="B112" s="7"/>
      <c r="C112" s="7"/>
      <c r="D112" s="7"/>
      <c r="E112" s="7"/>
      <c r="F112" s="7"/>
      <c r="G112" s="7"/>
    </row>
    <row r="113" spans="2:7" x14ac:dyDescent="0.25">
      <c r="B113" s="7"/>
      <c r="C113" s="7"/>
      <c r="D113" s="7"/>
      <c r="E113" s="7"/>
      <c r="F113" s="7"/>
      <c r="G113" s="7"/>
    </row>
    <row r="114" spans="2:7" x14ac:dyDescent="0.25">
      <c r="B114" s="7"/>
      <c r="C114" s="7"/>
      <c r="D114" s="7"/>
      <c r="E114" s="7"/>
      <c r="F114" s="7"/>
      <c r="G114" s="7"/>
    </row>
  </sheetData>
  <mergeCells count="3">
    <mergeCell ref="A4:A5"/>
    <mergeCell ref="B4:G4"/>
    <mergeCell ref="A2:G2"/>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showGridLines="0" workbookViewId="0">
      <selection activeCell="F16" sqref="F16"/>
    </sheetView>
  </sheetViews>
  <sheetFormatPr defaultRowHeight="15.75" x14ac:dyDescent="0.25"/>
  <cols>
    <col min="1" max="1" width="37.140625" style="4" customWidth="1"/>
    <col min="2" max="2" width="23.7109375" style="4" customWidth="1"/>
    <col min="3" max="3" width="22.140625" style="4" customWidth="1"/>
    <col min="4" max="16384" width="9.140625" style="4"/>
  </cols>
  <sheetData>
    <row r="2" spans="1:3" x14ac:dyDescent="0.25">
      <c r="A2" s="165" t="s">
        <v>132</v>
      </c>
      <c r="B2" s="161"/>
      <c r="C2" s="161"/>
    </row>
    <row r="3" spans="1:3" ht="6.75" customHeight="1" thickBot="1" x14ac:dyDescent="0.3">
      <c r="A3" s="5"/>
      <c r="B3" s="5"/>
      <c r="C3" s="5"/>
    </row>
    <row r="4" spans="1:3" ht="16.5" thickBot="1" x14ac:dyDescent="0.3">
      <c r="A4" s="166"/>
      <c r="B4" s="167"/>
      <c r="C4" s="129" t="s">
        <v>134</v>
      </c>
    </row>
    <row r="5" spans="1:3" ht="14.25" customHeight="1" x14ac:dyDescent="0.25">
      <c r="A5" s="168" t="s">
        <v>121</v>
      </c>
      <c r="B5" s="130" t="s">
        <v>80</v>
      </c>
      <c r="C5" s="99">
        <v>185740.4</v>
      </c>
    </row>
    <row r="6" spans="1:3" ht="14.25" customHeight="1" x14ac:dyDescent="0.25">
      <c r="A6" s="163"/>
      <c r="B6" s="131" t="s">
        <v>122</v>
      </c>
      <c r="C6" s="94">
        <v>184376.9</v>
      </c>
    </row>
    <row r="7" spans="1:3" ht="14.25" customHeight="1" x14ac:dyDescent="0.25">
      <c r="A7" s="169"/>
      <c r="B7" s="131" t="s">
        <v>123</v>
      </c>
      <c r="C7" s="94">
        <f>+C6-C5</f>
        <v>-1363.5</v>
      </c>
    </row>
    <row r="8" spans="1:3" ht="14.25" customHeight="1" x14ac:dyDescent="0.25">
      <c r="A8" s="162" t="s">
        <v>126</v>
      </c>
      <c r="B8" s="131" t="s">
        <v>80</v>
      </c>
      <c r="C8" s="94">
        <v>101.6</v>
      </c>
    </row>
    <row r="9" spans="1:3" ht="14.25" customHeight="1" x14ac:dyDescent="0.25">
      <c r="A9" s="170"/>
      <c r="B9" s="131" t="s">
        <v>122</v>
      </c>
      <c r="C9" s="94">
        <v>101.5</v>
      </c>
    </row>
    <row r="10" spans="1:3" ht="14.25" customHeight="1" x14ac:dyDescent="0.25">
      <c r="A10" s="171"/>
      <c r="B10" s="131" t="s">
        <v>123</v>
      </c>
      <c r="C10" s="94">
        <f>+C9-C8</f>
        <v>-9.9999999999994316E-2</v>
      </c>
    </row>
    <row r="11" spans="1:3" ht="14.25" customHeight="1" x14ac:dyDescent="0.25">
      <c r="A11" s="162" t="s">
        <v>124</v>
      </c>
      <c r="B11" s="131" t="s">
        <v>80</v>
      </c>
      <c r="C11" s="94">
        <v>104.2</v>
      </c>
    </row>
    <row r="12" spans="1:3" ht="14.25" customHeight="1" x14ac:dyDescent="0.25">
      <c r="A12" s="163"/>
      <c r="B12" s="131" t="s">
        <v>122</v>
      </c>
      <c r="C12" s="94">
        <v>104.1</v>
      </c>
    </row>
    <row r="13" spans="1:3" ht="14.25" customHeight="1" thickBot="1" x14ac:dyDescent="0.3">
      <c r="A13" s="164"/>
      <c r="B13" s="132" t="s">
        <v>123</v>
      </c>
      <c r="C13" s="133">
        <f>+C12-C11</f>
        <v>-0.10000000000000853</v>
      </c>
    </row>
    <row r="14" spans="1:3" x14ac:dyDescent="0.25">
      <c r="C14" s="7"/>
    </row>
  </sheetData>
  <mergeCells count="5">
    <mergeCell ref="A11:A13"/>
    <mergeCell ref="A2:C2"/>
    <mergeCell ref="A4:B4"/>
    <mergeCell ref="A5:A7"/>
    <mergeCell ref="A8:A10"/>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showGridLines="0" workbookViewId="0">
      <selection activeCell="B19" sqref="B19"/>
    </sheetView>
  </sheetViews>
  <sheetFormatPr defaultRowHeight="12.75" x14ac:dyDescent="0.2"/>
  <cols>
    <col min="1" max="1" width="33.42578125" style="1" customWidth="1"/>
    <col min="2" max="2" width="23.85546875" style="1" customWidth="1"/>
    <col min="3" max="3" width="20.42578125" style="1" customWidth="1"/>
  </cols>
  <sheetData>
    <row r="2" spans="1:3" ht="15" x14ac:dyDescent="0.25">
      <c r="A2" s="165" t="s">
        <v>133</v>
      </c>
      <c r="B2" s="161"/>
      <c r="C2" s="161"/>
    </row>
    <row r="3" spans="1:3" ht="5.25" customHeight="1" thickBot="1" x14ac:dyDescent="0.3">
      <c r="A3" s="5"/>
      <c r="B3" s="5"/>
      <c r="C3" s="5"/>
    </row>
    <row r="4" spans="1:3" ht="13.5" thickBot="1" x14ac:dyDescent="0.25">
      <c r="A4" s="166"/>
      <c r="B4" s="167"/>
      <c r="C4" s="129" t="s">
        <v>134</v>
      </c>
    </row>
    <row r="5" spans="1:3" ht="16.5" customHeight="1" x14ac:dyDescent="0.2">
      <c r="A5" s="172" t="s">
        <v>121</v>
      </c>
      <c r="B5" s="134" t="s">
        <v>80</v>
      </c>
      <c r="C5" s="135">
        <v>150027.10000000003</v>
      </c>
    </row>
    <row r="6" spans="1:3" ht="16.5" customHeight="1" x14ac:dyDescent="0.2">
      <c r="A6" s="173"/>
      <c r="B6" s="136" t="s">
        <v>122</v>
      </c>
      <c r="C6" s="94">
        <v>146716.29999999999</v>
      </c>
    </row>
    <row r="7" spans="1:3" ht="16.5" customHeight="1" x14ac:dyDescent="0.2">
      <c r="A7" s="174"/>
      <c r="B7" s="136" t="s">
        <v>123</v>
      </c>
      <c r="C7" s="94">
        <f>+C6-C5</f>
        <v>-3310.8000000000466</v>
      </c>
    </row>
    <row r="8" spans="1:3" ht="16.5" customHeight="1" x14ac:dyDescent="0.2">
      <c r="A8" s="162" t="s">
        <v>124</v>
      </c>
      <c r="B8" s="136" t="s">
        <v>80</v>
      </c>
      <c r="C8" s="94">
        <v>104.3</v>
      </c>
    </row>
    <row r="9" spans="1:3" ht="16.5" customHeight="1" x14ac:dyDescent="0.2">
      <c r="A9" s="163"/>
      <c r="B9" s="136" t="s">
        <v>122</v>
      </c>
      <c r="C9" s="94">
        <v>104.3</v>
      </c>
    </row>
    <row r="10" spans="1:3" ht="16.5" customHeight="1" thickBot="1" x14ac:dyDescent="0.25">
      <c r="A10" s="164"/>
      <c r="B10" s="137" t="s">
        <v>123</v>
      </c>
      <c r="C10" s="133">
        <f>+C9-C8</f>
        <v>0</v>
      </c>
    </row>
  </sheetData>
  <mergeCells count="4">
    <mergeCell ref="A8:A10"/>
    <mergeCell ref="A2:C2"/>
    <mergeCell ref="A4:B4"/>
    <mergeCell ref="A5:A7"/>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showGridLines="0" workbookViewId="0">
      <selection activeCell="F16" sqref="F16"/>
    </sheetView>
  </sheetViews>
  <sheetFormatPr defaultRowHeight="12.75" x14ac:dyDescent="0.2"/>
  <cols>
    <col min="1" max="1" width="36.5703125" style="3" customWidth="1"/>
    <col min="2" max="5" width="12.28515625" style="2" customWidth="1"/>
    <col min="6" max="16384" width="9.140625" style="2"/>
  </cols>
  <sheetData>
    <row r="2" spans="1:5" ht="28.5" customHeight="1" x14ac:dyDescent="0.25">
      <c r="A2" s="175" t="s">
        <v>135</v>
      </c>
      <c r="B2" s="161"/>
      <c r="C2" s="161"/>
      <c r="D2" s="161"/>
      <c r="E2" s="161"/>
    </row>
    <row r="3" spans="1:5" ht="6" customHeight="1" thickBot="1" x14ac:dyDescent="0.25"/>
    <row r="4" spans="1:5" ht="13.5" thickBot="1" x14ac:dyDescent="0.25">
      <c r="A4" s="11"/>
      <c r="B4" s="176" t="s">
        <v>125</v>
      </c>
      <c r="C4" s="177"/>
      <c r="D4" s="156" t="s">
        <v>120</v>
      </c>
      <c r="E4" s="178"/>
    </row>
    <row r="5" spans="1:5" ht="13.5" thickBot="1" x14ac:dyDescent="0.25">
      <c r="A5" s="12"/>
      <c r="B5" s="13" t="s">
        <v>80</v>
      </c>
      <c r="C5" s="86" t="s">
        <v>122</v>
      </c>
      <c r="D5" s="13" t="s">
        <v>80</v>
      </c>
      <c r="E5" s="14" t="s">
        <v>122</v>
      </c>
    </row>
    <row r="6" spans="1:5" ht="7.5" customHeight="1" x14ac:dyDescent="0.2">
      <c r="A6" s="15"/>
      <c r="B6" s="34"/>
      <c r="C6" s="35"/>
      <c r="D6" s="34"/>
      <c r="E6" s="35"/>
    </row>
    <row r="7" spans="1:5" x14ac:dyDescent="0.2">
      <c r="A7" s="16" t="s">
        <v>81</v>
      </c>
      <c r="B7" s="25">
        <v>1.6</v>
      </c>
      <c r="C7" s="26">
        <v>1.7</v>
      </c>
      <c r="D7" s="25">
        <v>0</v>
      </c>
      <c r="E7" s="26">
        <v>0</v>
      </c>
    </row>
    <row r="8" spans="1:5" x14ac:dyDescent="0.2">
      <c r="A8" s="16" t="s">
        <v>75</v>
      </c>
      <c r="B8" s="25">
        <v>21.1</v>
      </c>
      <c r="C8" s="26">
        <v>21.7</v>
      </c>
      <c r="D8" s="25">
        <v>0.1</v>
      </c>
      <c r="E8" s="26">
        <v>0.1</v>
      </c>
    </row>
    <row r="9" spans="1:5" x14ac:dyDescent="0.2">
      <c r="A9" s="16" t="s">
        <v>82</v>
      </c>
      <c r="B9" s="25">
        <v>3.7</v>
      </c>
      <c r="C9" s="26">
        <v>3.7</v>
      </c>
      <c r="D9" s="25">
        <v>0.1</v>
      </c>
      <c r="E9" s="26">
        <v>0.1</v>
      </c>
    </row>
    <row r="10" spans="1:5" ht="51" x14ac:dyDescent="0.2">
      <c r="A10" s="16" t="s">
        <v>83</v>
      </c>
      <c r="B10" s="25">
        <v>18</v>
      </c>
      <c r="C10" s="26">
        <v>18.399999999999999</v>
      </c>
      <c r="D10" s="25">
        <v>2.1</v>
      </c>
      <c r="E10" s="26">
        <v>2.2000000000000002</v>
      </c>
    </row>
    <row r="11" spans="1:5" x14ac:dyDescent="0.2">
      <c r="A11" s="16" t="s">
        <v>84</v>
      </c>
      <c r="B11" s="25">
        <v>6.1</v>
      </c>
      <c r="C11" s="26">
        <v>6.3</v>
      </c>
      <c r="D11" s="25">
        <v>0.4</v>
      </c>
      <c r="E11" s="26">
        <v>0.4</v>
      </c>
    </row>
    <row r="12" spans="1:5" x14ac:dyDescent="0.2">
      <c r="A12" s="16" t="s">
        <v>85</v>
      </c>
      <c r="B12" s="25">
        <v>4.0999999999999996</v>
      </c>
      <c r="C12" s="26">
        <v>4.2</v>
      </c>
      <c r="D12" s="25">
        <v>0.1</v>
      </c>
      <c r="E12" s="26">
        <v>0.1</v>
      </c>
    </row>
    <row r="13" spans="1:5" x14ac:dyDescent="0.2">
      <c r="A13" s="16" t="s">
        <v>86</v>
      </c>
      <c r="B13" s="25">
        <v>8.9</v>
      </c>
      <c r="C13" s="26">
        <v>9.1</v>
      </c>
      <c r="D13" s="25">
        <v>0.1</v>
      </c>
      <c r="E13" s="26">
        <v>0.1</v>
      </c>
    </row>
    <row r="14" spans="1:5" ht="51" x14ac:dyDescent="0.2">
      <c r="A14" s="16" t="s">
        <v>87</v>
      </c>
      <c r="B14" s="25">
        <v>6.6</v>
      </c>
      <c r="C14" s="26">
        <v>6.8</v>
      </c>
      <c r="D14" s="25">
        <v>0.3</v>
      </c>
      <c r="E14" s="26">
        <v>0.3</v>
      </c>
    </row>
    <row r="15" spans="1:5" ht="38.25" x14ac:dyDescent="0.2">
      <c r="A15" s="16" t="s">
        <v>88</v>
      </c>
      <c r="B15" s="25">
        <v>13.2</v>
      </c>
      <c r="C15" s="26">
        <v>13.6</v>
      </c>
      <c r="D15" s="25">
        <v>0.3</v>
      </c>
      <c r="E15" s="26">
        <v>0.3</v>
      </c>
    </row>
    <row r="16" spans="1:5" ht="38.25" x14ac:dyDescent="0.2">
      <c r="A16" s="16" t="s">
        <v>89</v>
      </c>
      <c r="B16" s="25">
        <v>3.1</v>
      </c>
      <c r="C16" s="26">
        <v>3.2</v>
      </c>
      <c r="D16" s="25">
        <v>0.3</v>
      </c>
      <c r="E16" s="26">
        <v>0.3</v>
      </c>
    </row>
    <row r="17" spans="1:5" ht="6" customHeight="1" x14ac:dyDescent="0.2">
      <c r="A17" s="17"/>
      <c r="B17" s="25"/>
      <c r="C17" s="26"/>
      <c r="D17" s="25"/>
      <c r="E17" s="26"/>
    </row>
    <row r="18" spans="1:5" x14ac:dyDescent="0.2">
      <c r="A18" s="18" t="s">
        <v>90</v>
      </c>
      <c r="B18" s="36">
        <f>SUM(B7:B16)</f>
        <v>86.4</v>
      </c>
      <c r="C18" s="37">
        <f>SUM(C7:C16)</f>
        <v>88.699999999999989</v>
      </c>
      <c r="D18" s="36">
        <f>SUM(D7:D16)</f>
        <v>3.8</v>
      </c>
      <c r="E18" s="37">
        <f>SUM(E7:E16)</f>
        <v>3.9</v>
      </c>
    </row>
    <row r="19" spans="1:5" ht="6.75" customHeight="1" x14ac:dyDescent="0.2">
      <c r="A19" s="15"/>
      <c r="B19" s="25"/>
      <c r="C19" s="26"/>
      <c r="D19" s="25"/>
      <c r="E19" s="26"/>
    </row>
    <row r="20" spans="1:5" x14ac:dyDescent="0.2">
      <c r="A20" s="18" t="s">
        <v>79</v>
      </c>
      <c r="B20" s="36">
        <v>13.6</v>
      </c>
      <c r="C20" s="37">
        <v>11.3</v>
      </c>
      <c r="D20" s="36">
        <v>0.5</v>
      </c>
      <c r="E20" s="37">
        <v>0.4</v>
      </c>
    </row>
    <row r="21" spans="1:5" ht="5.25" customHeight="1" thickBot="1" x14ac:dyDescent="0.25">
      <c r="A21" s="15"/>
      <c r="B21" s="25"/>
      <c r="C21" s="26"/>
      <c r="D21" s="25"/>
      <c r="E21" s="27"/>
    </row>
    <row r="22" spans="1:5" ht="5.25" customHeight="1" x14ac:dyDescent="0.2">
      <c r="A22" s="19"/>
      <c r="B22" s="28"/>
      <c r="C22" s="29"/>
      <c r="D22" s="28"/>
      <c r="E22" s="29"/>
    </row>
    <row r="23" spans="1:5" x14ac:dyDescent="0.2">
      <c r="A23" s="20" t="s">
        <v>91</v>
      </c>
      <c r="B23" s="30">
        <f>+B20+B18</f>
        <v>100</v>
      </c>
      <c r="C23" s="31">
        <f>+C20+C18</f>
        <v>99.999999999999986</v>
      </c>
      <c r="D23" s="30">
        <f>+D20+D18</f>
        <v>4.3</v>
      </c>
      <c r="E23" s="31">
        <f>+E20+E18</f>
        <v>4.3</v>
      </c>
    </row>
    <row r="24" spans="1:5" ht="6.75" customHeight="1" thickBot="1" x14ac:dyDescent="0.25">
      <c r="A24" s="21"/>
      <c r="B24" s="143"/>
      <c r="C24" s="144"/>
      <c r="D24" s="143"/>
      <c r="E24" s="144"/>
    </row>
  </sheetData>
  <mergeCells count="3">
    <mergeCell ref="A2:E2"/>
    <mergeCell ref="B4:C4"/>
    <mergeCell ref="D4:E4"/>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showGridLines="0" workbookViewId="0">
      <selection activeCell="F16" sqref="F16"/>
    </sheetView>
  </sheetViews>
  <sheetFormatPr defaultRowHeight="12.75" x14ac:dyDescent="0.2"/>
  <cols>
    <col min="1" max="1" width="35.5703125" style="3" customWidth="1"/>
    <col min="2" max="5" width="12.5703125" style="2" customWidth="1"/>
    <col min="6" max="16384" width="9.140625" style="2"/>
  </cols>
  <sheetData>
    <row r="2" spans="1:5" ht="30" customHeight="1" x14ac:dyDescent="0.25">
      <c r="A2" s="175" t="s">
        <v>136</v>
      </c>
      <c r="B2" s="179"/>
      <c r="C2" s="179"/>
      <c r="D2" s="179"/>
      <c r="E2" s="179"/>
    </row>
    <row r="3" spans="1:5" ht="5.25" customHeight="1" thickBot="1" x14ac:dyDescent="0.25"/>
    <row r="4" spans="1:5" ht="13.5" thickBot="1" x14ac:dyDescent="0.25">
      <c r="A4" s="11"/>
      <c r="B4" s="176" t="s">
        <v>92</v>
      </c>
      <c r="C4" s="177"/>
      <c r="D4" s="176" t="s">
        <v>120</v>
      </c>
      <c r="E4" s="177"/>
    </row>
    <row r="5" spans="1:5" ht="13.5" thickBot="1" x14ac:dyDescent="0.25">
      <c r="A5" s="12"/>
      <c r="B5" s="13" t="s">
        <v>80</v>
      </c>
      <c r="C5" s="14" t="s">
        <v>122</v>
      </c>
      <c r="D5" s="13" t="s">
        <v>80</v>
      </c>
      <c r="E5" s="14" t="s">
        <v>122</v>
      </c>
    </row>
    <row r="6" spans="1:5" ht="6.75" customHeight="1" x14ac:dyDescent="0.2">
      <c r="A6" s="15"/>
      <c r="B6" s="141"/>
      <c r="C6" s="142"/>
      <c r="D6" s="141"/>
      <c r="E6" s="22"/>
    </row>
    <row r="7" spans="1:5" x14ac:dyDescent="0.2">
      <c r="A7" s="23" t="s">
        <v>93</v>
      </c>
      <c r="B7" s="36">
        <f>+B8+B12</f>
        <v>81.5</v>
      </c>
      <c r="C7" s="37">
        <f>+C8+C12</f>
        <v>81.999999999999986</v>
      </c>
      <c r="D7" s="36">
        <f>+D8+D12</f>
        <v>6.8000000000000007</v>
      </c>
      <c r="E7" s="37">
        <f>+E8+E12</f>
        <v>6.6999999999999993</v>
      </c>
    </row>
    <row r="8" spans="1:5" ht="25.5" x14ac:dyDescent="0.2">
      <c r="A8" s="17" t="s">
        <v>94</v>
      </c>
      <c r="B8" s="25">
        <v>73.2</v>
      </c>
      <c r="C8" s="26">
        <v>72.899999999999991</v>
      </c>
      <c r="D8" s="25">
        <v>6.6000000000000005</v>
      </c>
      <c r="E8" s="26">
        <v>5.8999999999999995</v>
      </c>
    </row>
    <row r="9" spans="1:5" ht="25.5" x14ac:dyDescent="0.2">
      <c r="A9" s="17" t="s">
        <v>95</v>
      </c>
      <c r="B9" s="25">
        <v>65.900000000000006</v>
      </c>
      <c r="C9" s="26">
        <v>65.699999999999989</v>
      </c>
      <c r="D9" s="25">
        <v>6.4</v>
      </c>
      <c r="E9" s="26">
        <v>6.1</v>
      </c>
    </row>
    <row r="10" spans="1:5" ht="38.25" x14ac:dyDescent="0.2">
      <c r="A10" s="17" t="s">
        <v>127</v>
      </c>
      <c r="B10" s="25">
        <v>0.1</v>
      </c>
      <c r="C10" s="26">
        <v>0.2</v>
      </c>
      <c r="D10" s="25">
        <v>0</v>
      </c>
      <c r="E10" s="26">
        <v>0</v>
      </c>
    </row>
    <row r="11" spans="1:5" ht="25.5" x14ac:dyDescent="0.2">
      <c r="A11" s="17" t="s">
        <v>96</v>
      </c>
      <c r="B11" s="25">
        <v>7.2</v>
      </c>
      <c r="C11" s="26">
        <v>7</v>
      </c>
      <c r="D11" s="25">
        <v>0.2</v>
      </c>
      <c r="E11" s="26">
        <v>-0.2</v>
      </c>
    </row>
    <row r="12" spans="1:5" ht="25.5" x14ac:dyDescent="0.2">
      <c r="A12" s="17" t="s">
        <v>97</v>
      </c>
      <c r="B12" s="25">
        <v>8.3000000000000007</v>
      </c>
      <c r="C12" s="26">
        <v>9.1</v>
      </c>
      <c r="D12" s="25">
        <v>0.2</v>
      </c>
      <c r="E12" s="26">
        <v>0.8</v>
      </c>
    </row>
    <row r="13" spans="1:5" ht="6" customHeight="1" x14ac:dyDescent="0.2">
      <c r="A13" s="17"/>
      <c r="B13" s="25"/>
      <c r="C13" s="26"/>
      <c r="D13" s="25"/>
      <c r="E13" s="26"/>
    </row>
    <row r="14" spans="1:5" x14ac:dyDescent="0.2">
      <c r="A14" s="23" t="s">
        <v>98</v>
      </c>
      <c r="B14" s="36">
        <v>18</v>
      </c>
      <c r="C14" s="37">
        <v>17.600000000000001</v>
      </c>
      <c r="D14" s="36">
        <v>1.3</v>
      </c>
      <c r="E14" s="37">
        <v>0.4</v>
      </c>
    </row>
    <row r="15" spans="1:5" x14ac:dyDescent="0.2">
      <c r="A15" s="23" t="s">
        <v>99</v>
      </c>
      <c r="B15" s="36">
        <v>1.8</v>
      </c>
      <c r="C15" s="37">
        <v>0.4</v>
      </c>
      <c r="D15" s="36">
        <v>-0.4</v>
      </c>
      <c r="E15" s="37">
        <v>-0.8</v>
      </c>
    </row>
    <row r="16" spans="1:5" ht="6.75" customHeight="1" x14ac:dyDescent="0.2">
      <c r="A16" s="24"/>
      <c r="B16" s="25"/>
      <c r="C16" s="26"/>
      <c r="D16" s="25"/>
      <c r="E16" s="26"/>
    </row>
    <row r="17" spans="1:5" x14ac:dyDescent="0.2">
      <c r="A17" s="23" t="s">
        <v>100</v>
      </c>
      <c r="B17" s="36">
        <f>+B18-B19</f>
        <v>-1.3000000000000043</v>
      </c>
      <c r="C17" s="37">
        <f>+C18-C19</f>
        <v>0</v>
      </c>
      <c r="D17" s="36">
        <f>+D18-D19</f>
        <v>-3.4</v>
      </c>
      <c r="E17" s="37">
        <f>+E18-E19</f>
        <v>-2</v>
      </c>
    </row>
    <row r="18" spans="1:5" x14ac:dyDescent="0.2">
      <c r="A18" s="24" t="s">
        <v>101</v>
      </c>
      <c r="B18" s="25">
        <v>47.8</v>
      </c>
      <c r="C18" s="26">
        <v>51</v>
      </c>
      <c r="D18" s="25">
        <v>0.6</v>
      </c>
      <c r="E18" s="26">
        <v>2.8</v>
      </c>
    </row>
    <row r="19" spans="1:5" x14ac:dyDescent="0.2">
      <c r="A19" s="24" t="s">
        <v>102</v>
      </c>
      <c r="B19" s="25">
        <v>49.1</v>
      </c>
      <c r="C19" s="26">
        <v>51</v>
      </c>
      <c r="D19" s="25">
        <v>4</v>
      </c>
      <c r="E19" s="26">
        <v>4.8</v>
      </c>
    </row>
    <row r="20" spans="1:5" ht="6.75" customHeight="1" thickBot="1" x14ac:dyDescent="0.25">
      <c r="A20" s="15"/>
      <c r="B20" s="25"/>
      <c r="C20" s="26"/>
      <c r="D20" s="25"/>
      <c r="E20" s="27"/>
    </row>
    <row r="21" spans="1:5" ht="6" customHeight="1" x14ac:dyDescent="0.2">
      <c r="A21" s="19"/>
      <c r="B21" s="28"/>
      <c r="C21" s="29"/>
      <c r="D21" s="28"/>
      <c r="E21" s="29"/>
    </row>
    <row r="22" spans="1:5" x14ac:dyDescent="0.2">
      <c r="A22" s="20" t="s">
        <v>91</v>
      </c>
      <c r="B22" s="30">
        <f>+B7+B14+B15+B17</f>
        <v>100</v>
      </c>
      <c r="C22" s="31">
        <f>+C7+C14+C15+C17</f>
        <v>100</v>
      </c>
      <c r="D22" s="30">
        <f>+D7+D14+D15+D17</f>
        <v>4.3000000000000007</v>
      </c>
      <c r="E22" s="31">
        <f>+E7+E14+E15+E17</f>
        <v>4.3</v>
      </c>
    </row>
    <row r="23" spans="1:5" ht="7.5" customHeight="1" thickBot="1" x14ac:dyDescent="0.25">
      <c r="A23" s="21"/>
      <c r="B23" s="32"/>
      <c r="C23" s="33"/>
      <c r="D23" s="32"/>
      <c r="E23" s="33"/>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2"/>
  <sheetViews>
    <sheetView showGridLines="0" workbookViewId="0">
      <selection activeCell="F16" sqref="F16"/>
    </sheetView>
  </sheetViews>
  <sheetFormatPr defaultRowHeight="12" x14ac:dyDescent="0.2"/>
  <cols>
    <col min="1" max="1" width="50" style="38" customWidth="1"/>
    <col min="2" max="2" width="13.140625" style="38" customWidth="1"/>
    <col min="3" max="4" width="12.7109375" style="38" customWidth="1"/>
    <col min="5" max="16384" width="9.140625" style="39"/>
  </cols>
  <sheetData>
    <row r="2" spans="1:4" ht="15" x14ac:dyDescent="0.25">
      <c r="A2" s="138" t="s">
        <v>137</v>
      </c>
    </row>
    <row r="3" spans="1:4" ht="5.25" customHeight="1" x14ac:dyDescent="0.2"/>
    <row r="4" spans="1:4" x14ac:dyDescent="0.2">
      <c r="D4" s="40" t="s">
        <v>103</v>
      </c>
    </row>
    <row r="5" spans="1:4" ht="50.25" customHeight="1" x14ac:dyDescent="0.2">
      <c r="A5" s="41"/>
      <c r="B5" s="42" t="s">
        <v>104</v>
      </c>
      <c r="C5" s="42" t="s">
        <v>138</v>
      </c>
      <c r="D5" s="42" t="s">
        <v>139</v>
      </c>
    </row>
    <row r="6" spans="1:4" ht="7.5" customHeight="1" x14ac:dyDescent="0.2">
      <c r="A6" s="43"/>
      <c r="B6" s="44"/>
      <c r="C6" s="44"/>
      <c r="D6" s="44"/>
    </row>
    <row r="7" spans="1:4" x14ac:dyDescent="0.2">
      <c r="A7" s="45" t="s">
        <v>81</v>
      </c>
      <c r="B7" s="46">
        <v>2470.2999999999993</v>
      </c>
      <c r="C7" s="47">
        <v>98.846138542951465</v>
      </c>
      <c r="D7" s="47">
        <v>99.436460974922511</v>
      </c>
    </row>
    <row r="8" spans="1:4" x14ac:dyDescent="0.2">
      <c r="A8" s="45" t="s">
        <v>75</v>
      </c>
      <c r="B8" s="46">
        <v>31895.999999999985</v>
      </c>
      <c r="C8" s="47">
        <v>100.6003019099643</v>
      </c>
      <c r="D8" s="47">
        <v>101.40103575550066</v>
      </c>
    </row>
    <row r="9" spans="1:4" x14ac:dyDescent="0.2">
      <c r="A9" s="45" t="s">
        <v>82</v>
      </c>
      <c r="B9" s="46">
        <v>5488.2000000000007</v>
      </c>
      <c r="C9" s="47">
        <v>101.79468907058737</v>
      </c>
      <c r="D9" s="47">
        <v>101.10720141485972</v>
      </c>
    </row>
    <row r="10" spans="1:4" ht="37.5" customHeight="1" x14ac:dyDescent="0.2">
      <c r="A10" s="45" t="s">
        <v>105</v>
      </c>
      <c r="B10" s="46">
        <v>27056.799999999996</v>
      </c>
      <c r="C10" s="47">
        <v>113.07223113964686</v>
      </c>
      <c r="D10" s="47">
        <v>102.42386387295817</v>
      </c>
    </row>
    <row r="11" spans="1:4" x14ac:dyDescent="0.2">
      <c r="A11" s="45" t="s">
        <v>84</v>
      </c>
      <c r="B11" s="46">
        <v>9222.9</v>
      </c>
      <c r="C11" s="47">
        <v>107.54119290807478</v>
      </c>
      <c r="D11" s="47">
        <v>103.29730637845103</v>
      </c>
    </row>
    <row r="12" spans="1:4" x14ac:dyDescent="0.2">
      <c r="A12" s="45" t="s">
        <v>85</v>
      </c>
      <c r="B12" s="46">
        <v>6144.5</v>
      </c>
      <c r="C12" s="47">
        <v>101.33699415065058</v>
      </c>
      <c r="D12" s="47">
        <v>103.40272285142117</v>
      </c>
    </row>
    <row r="13" spans="1:4" x14ac:dyDescent="0.2">
      <c r="A13" s="45" t="s">
        <v>86</v>
      </c>
      <c r="B13" s="46">
        <v>13390.300000000001</v>
      </c>
      <c r="C13" s="47">
        <v>101.00266914239293</v>
      </c>
      <c r="D13" s="47">
        <v>102.56757895381882</v>
      </c>
    </row>
    <row r="14" spans="1:4" ht="25.5" customHeight="1" x14ac:dyDescent="0.2">
      <c r="A14" s="45" t="s">
        <v>87</v>
      </c>
      <c r="B14" s="46">
        <v>9936.7999999999993</v>
      </c>
      <c r="C14" s="47">
        <v>105.30336770701292</v>
      </c>
      <c r="D14" s="47">
        <v>107.76154688703082</v>
      </c>
    </row>
    <row r="15" spans="1:4" ht="25.5" customHeight="1" x14ac:dyDescent="0.2">
      <c r="A15" s="45" t="s">
        <v>88</v>
      </c>
      <c r="B15" s="46">
        <v>19903.099999999999</v>
      </c>
      <c r="C15" s="47">
        <v>102.4064989949721</v>
      </c>
      <c r="D15" s="47">
        <v>108.21666059515329</v>
      </c>
    </row>
    <row r="16" spans="1:4" ht="24" x14ac:dyDescent="0.2">
      <c r="A16" s="45" t="s">
        <v>89</v>
      </c>
      <c r="B16" s="46">
        <v>4660.1000000000004</v>
      </c>
      <c r="C16" s="47">
        <v>109.11708013117378</v>
      </c>
      <c r="D16" s="47">
        <v>106.9100002294157</v>
      </c>
    </row>
    <row r="17" spans="1:6" ht="4.5" customHeight="1" x14ac:dyDescent="0.2">
      <c r="A17" s="48"/>
      <c r="B17" s="46"/>
      <c r="C17" s="47"/>
      <c r="D17" s="47"/>
    </row>
    <row r="18" spans="1:6" x14ac:dyDescent="0.2">
      <c r="A18" s="49" t="s">
        <v>90</v>
      </c>
      <c r="B18" s="46">
        <f>SUM(B7:B16)</f>
        <v>130169</v>
      </c>
      <c r="C18" s="47">
        <v>104.4923165947088</v>
      </c>
      <c r="D18" s="47">
        <v>103.57012141754589</v>
      </c>
    </row>
    <row r="19" spans="1:6" ht="6" customHeight="1" x14ac:dyDescent="0.2">
      <c r="A19" s="50"/>
      <c r="B19" s="46"/>
      <c r="C19" s="47"/>
      <c r="D19" s="47"/>
    </row>
    <row r="20" spans="1:6" ht="14.25" x14ac:dyDescent="0.2">
      <c r="A20" s="49" t="s">
        <v>128</v>
      </c>
      <c r="B20" s="46">
        <v>16547.3</v>
      </c>
      <c r="C20" s="47">
        <v>102.85378240585817</v>
      </c>
      <c r="D20" s="47">
        <v>79.172547762472306</v>
      </c>
    </row>
    <row r="21" spans="1:6" ht="5.25" customHeight="1" x14ac:dyDescent="0.2">
      <c r="A21" s="51"/>
      <c r="B21" s="52"/>
      <c r="C21" s="53"/>
      <c r="D21" s="53"/>
    </row>
    <row r="22" spans="1:6" ht="18" customHeight="1" x14ac:dyDescent="0.2">
      <c r="A22" s="54" t="s">
        <v>106</v>
      </c>
      <c r="B22" s="55">
        <f>+B20+B18</f>
        <v>146716.29999999999</v>
      </c>
      <c r="C22" s="56">
        <v>104.25550376922752</v>
      </c>
      <c r="D22" s="56">
        <v>100.09141622146743</v>
      </c>
    </row>
    <row r="23" spans="1:6" ht="8.25" customHeight="1" x14ac:dyDescent="0.2">
      <c r="A23" s="57"/>
      <c r="B23" s="52"/>
      <c r="C23" s="53"/>
      <c r="D23" s="53"/>
    </row>
    <row r="24" spans="1:6" x14ac:dyDescent="0.2">
      <c r="A24" s="45" t="s">
        <v>107</v>
      </c>
      <c r="B24" s="46">
        <f>+B25+B29</f>
        <v>120258.49999999999</v>
      </c>
      <c r="C24" s="47">
        <v>108.40160635426071</v>
      </c>
      <c r="D24" s="47">
        <v>98.674207769808717</v>
      </c>
    </row>
    <row r="25" spans="1:6" ht="26.25" x14ac:dyDescent="0.2">
      <c r="A25" s="58" t="s">
        <v>129</v>
      </c>
      <c r="B25" s="46">
        <f>+B26+B27+B28</f>
        <v>106848.09999999999</v>
      </c>
      <c r="C25" s="47">
        <v>108.28050606846891</v>
      </c>
      <c r="D25" s="47">
        <v>98.06257577384541</v>
      </c>
      <c r="F25" s="59"/>
    </row>
    <row r="26" spans="1:6" ht="24" x14ac:dyDescent="0.2">
      <c r="A26" s="60" t="s">
        <v>108</v>
      </c>
      <c r="B26" s="46">
        <v>96294.399999999994</v>
      </c>
      <c r="C26" s="47">
        <v>109.51425913792166</v>
      </c>
      <c r="D26" s="47">
        <v>97.483701154079768</v>
      </c>
    </row>
    <row r="27" spans="1:6" ht="26.25" customHeight="1" x14ac:dyDescent="0.2">
      <c r="A27" s="60" t="s">
        <v>109</v>
      </c>
      <c r="B27" s="46">
        <v>235.7</v>
      </c>
      <c r="C27" s="47">
        <v>98.975234842015382</v>
      </c>
      <c r="D27" s="47">
        <v>101.68248490077652</v>
      </c>
    </row>
    <row r="28" spans="1:6" ht="24" x14ac:dyDescent="0.2">
      <c r="A28" s="60" t="s">
        <v>110</v>
      </c>
      <c r="B28" s="46">
        <v>10318</v>
      </c>
      <c r="C28" s="47">
        <v>97.578034568676301</v>
      </c>
      <c r="D28" s="47">
        <v>103.72663938958311</v>
      </c>
    </row>
    <row r="29" spans="1:6" ht="15.75" customHeight="1" x14ac:dyDescent="0.2">
      <c r="A29" s="58" t="s">
        <v>130</v>
      </c>
      <c r="B29" s="46">
        <v>13410.4</v>
      </c>
      <c r="C29" s="47">
        <v>109.43415411208461</v>
      </c>
      <c r="D29" s="47">
        <v>103.83424182358769</v>
      </c>
    </row>
    <row r="30" spans="1:6" ht="4.5" customHeight="1" x14ac:dyDescent="0.2">
      <c r="A30" s="61"/>
      <c r="B30" s="46"/>
      <c r="C30" s="47"/>
      <c r="D30" s="47"/>
    </row>
    <row r="31" spans="1:6" x14ac:dyDescent="0.2">
      <c r="A31" s="62" t="s">
        <v>111</v>
      </c>
      <c r="B31" s="46">
        <v>26438.3</v>
      </c>
      <c r="C31" s="47">
        <v>97.595976170414076</v>
      </c>
      <c r="D31" s="47">
        <v>100.11360064828101</v>
      </c>
    </row>
    <row r="32" spans="1:6" x14ac:dyDescent="0.2">
      <c r="A32" s="45" t="s">
        <v>112</v>
      </c>
      <c r="B32" s="46"/>
      <c r="C32" s="47"/>
      <c r="D32" s="47"/>
    </row>
    <row r="33" spans="1:6" x14ac:dyDescent="0.2">
      <c r="A33" s="58" t="s">
        <v>98</v>
      </c>
      <c r="B33" s="46">
        <v>25860.7</v>
      </c>
      <c r="C33" s="47">
        <v>102.27035242709223</v>
      </c>
      <c r="D33" s="47">
        <v>100.08630565360083</v>
      </c>
    </row>
    <row r="34" spans="1:6" ht="3.75" customHeight="1" x14ac:dyDescent="0.2">
      <c r="A34" s="63"/>
      <c r="B34" s="46"/>
      <c r="C34" s="47"/>
      <c r="D34" s="47"/>
    </row>
    <row r="35" spans="1:6" x14ac:dyDescent="0.2">
      <c r="A35" s="45" t="s">
        <v>100</v>
      </c>
      <c r="B35" s="46">
        <f>+B36-B37</f>
        <v>19.5</v>
      </c>
      <c r="C35" s="64" t="s">
        <v>7</v>
      </c>
      <c r="D35" s="64" t="s">
        <v>7</v>
      </c>
      <c r="F35" s="59"/>
    </row>
    <row r="36" spans="1:6" x14ac:dyDescent="0.2">
      <c r="A36" s="45" t="s">
        <v>113</v>
      </c>
      <c r="B36" s="46">
        <v>74864.5</v>
      </c>
      <c r="C36" s="47">
        <v>105.53950223248631</v>
      </c>
      <c r="D36" s="47">
        <v>100.13375331875423</v>
      </c>
      <c r="F36" s="59"/>
    </row>
    <row r="37" spans="1:6" x14ac:dyDescent="0.2">
      <c r="A37" s="45" t="s">
        <v>114</v>
      </c>
      <c r="B37" s="46">
        <v>74845</v>
      </c>
      <c r="C37" s="47">
        <v>109.66075564510925</v>
      </c>
      <c r="D37" s="47">
        <v>97.881639656417065</v>
      </c>
      <c r="F37" s="59"/>
    </row>
    <row r="38" spans="1:6" ht="3.75" customHeight="1" x14ac:dyDescent="0.2">
      <c r="A38" s="65"/>
      <c r="B38" s="66"/>
      <c r="C38" s="66"/>
      <c r="D38" s="66"/>
    </row>
    <row r="39" spans="1:6" ht="22.5" customHeight="1" x14ac:dyDescent="0.2">
      <c r="A39" s="180" t="s">
        <v>117</v>
      </c>
      <c r="B39" s="181"/>
      <c r="C39" s="181"/>
      <c r="D39" s="181"/>
    </row>
    <row r="40" spans="1:6" ht="56.25" customHeight="1" x14ac:dyDescent="0.2">
      <c r="A40" s="180" t="s">
        <v>118</v>
      </c>
      <c r="B40" s="181"/>
      <c r="C40" s="181"/>
      <c r="D40" s="181"/>
    </row>
    <row r="41" spans="1:6" ht="39.75" customHeight="1" x14ac:dyDescent="0.2">
      <c r="A41" s="180" t="s">
        <v>119</v>
      </c>
      <c r="B41" s="181"/>
      <c r="C41" s="181"/>
      <c r="D41" s="181"/>
    </row>
    <row r="42" spans="1:6" x14ac:dyDescent="0.2">
      <c r="B42" s="67"/>
    </row>
  </sheetData>
  <mergeCells count="3">
    <mergeCell ref="A39:D39"/>
    <mergeCell ref="A40:D40"/>
    <mergeCell ref="A41:D41"/>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6"/>
  <sheetViews>
    <sheetView showGridLines="0" workbookViewId="0">
      <selection activeCell="D35" sqref="D35"/>
    </sheetView>
  </sheetViews>
  <sheetFormatPr defaultRowHeight="12" x14ac:dyDescent="0.2"/>
  <cols>
    <col min="1" max="1" width="48.28515625" style="68" customWidth="1"/>
    <col min="2" max="2" width="13.5703125" style="68" customWidth="1"/>
    <col min="3" max="4" width="12.7109375" style="68" customWidth="1"/>
    <col min="5" max="16384" width="9.140625" style="39"/>
  </cols>
  <sheetData>
    <row r="2" spans="1:4" ht="15" x14ac:dyDescent="0.25">
      <c r="A2" s="139" t="s">
        <v>140</v>
      </c>
    </row>
    <row r="3" spans="1:4" ht="6" customHeight="1" x14ac:dyDescent="0.2"/>
    <row r="4" spans="1:4" x14ac:dyDescent="0.2">
      <c r="D4" s="69" t="s">
        <v>115</v>
      </c>
    </row>
    <row r="5" spans="1:4" ht="48.75" customHeight="1" x14ac:dyDescent="0.2">
      <c r="A5" s="70"/>
      <c r="B5" s="71" t="s">
        <v>104</v>
      </c>
      <c r="C5" s="71" t="s">
        <v>141</v>
      </c>
      <c r="D5" s="71" t="s">
        <v>142</v>
      </c>
    </row>
    <row r="6" spans="1:4" ht="6" customHeight="1" x14ac:dyDescent="0.2">
      <c r="A6" s="72"/>
      <c r="B6" s="73"/>
      <c r="C6" s="73"/>
      <c r="D6" s="73"/>
    </row>
    <row r="7" spans="1:4" x14ac:dyDescent="0.2">
      <c r="A7" s="62" t="s">
        <v>81</v>
      </c>
      <c r="B7" s="46">
        <v>7979.8</v>
      </c>
      <c r="C7" s="47">
        <v>100.52242375188551</v>
      </c>
      <c r="D7" s="47">
        <v>127.57868131596565</v>
      </c>
    </row>
    <row r="8" spans="1:4" x14ac:dyDescent="0.2">
      <c r="A8" s="62" t="s">
        <v>75</v>
      </c>
      <c r="B8" s="46">
        <v>41620.400000000001</v>
      </c>
      <c r="C8" s="47">
        <v>102.95463038128003</v>
      </c>
      <c r="D8" s="47">
        <v>98.124601898601554</v>
      </c>
    </row>
    <row r="9" spans="1:4" x14ac:dyDescent="0.2">
      <c r="A9" s="62" t="s">
        <v>82</v>
      </c>
      <c r="B9" s="46">
        <v>12830.9</v>
      </c>
      <c r="C9" s="47">
        <v>93.464674948555754</v>
      </c>
      <c r="D9" s="47">
        <v>99.577655189042929</v>
      </c>
    </row>
    <row r="10" spans="1:4" ht="36" x14ac:dyDescent="0.2">
      <c r="A10" s="62" t="s">
        <v>105</v>
      </c>
      <c r="B10" s="46">
        <v>29586.799999999999</v>
      </c>
      <c r="C10" s="47">
        <v>104.88206856138295</v>
      </c>
      <c r="D10" s="47">
        <v>96.09970718726693</v>
      </c>
    </row>
    <row r="11" spans="1:4" x14ac:dyDescent="0.2">
      <c r="A11" s="62" t="s">
        <v>84</v>
      </c>
      <c r="B11" s="46">
        <v>10540.9</v>
      </c>
      <c r="C11" s="47">
        <v>97.574539076870437</v>
      </c>
      <c r="D11" s="47">
        <v>103.14133816582107</v>
      </c>
    </row>
    <row r="12" spans="1:4" x14ac:dyDescent="0.2">
      <c r="A12" s="62" t="s">
        <v>85</v>
      </c>
      <c r="B12" s="46">
        <v>6248.3</v>
      </c>
      <c r="C12" s="47">
        <v>100.54262989667733</v>
      </c>
      <c r="D12" s="47">
        <v>99.586209901182144</v>
      </c>
    </row>
    <row r="13" spans="1:4" x14ac:dyDescent="0.2">
      <c r="A13" s="62" t="s">
        <v>86</v>
      </c>
      <c r="B13" s="46">
        <v>14458.8</v>
      </c>
      <c r="C13" s="47">
        <v>98.991583601597952</v>
      </c>
      <c r="D13" s="47">
        <v>100.3530832571695</v>
      </c>
    </row>
    <row r="14" spans="1:4" ht="25.5" customHeight="1" x14ac:dyDescent="0.2">
      <c r="A14" s="62" t="s">
        <v>87</v>
      </c>
      <c r="B14" s="46">
        <v>13790.8</v>
      </c>
      <c r="C14" s="47">
        <v>97.857273391812853</v>
      </c>
      <c r="D14" s="47">
        <v>103.36489307896926</v>
      </c>
    </row>
    <row r="15" spans="1:4" ht="25.5" customHeight="1" x14ac:dyDescent="0.2">
      <c r="A15" s="62" t="s">
        <v>88</v>
      </c>
      <c r="B15" s="46">
        <v>20144.400000000001</v>
      </c>
      <c r="C15" s="47">
        <v>100.97295059343085</v>
      </c>
      <c r="D15" s="47">
        <v>103.20736616085067</v>
      </c>
    </row>
    <row r="16" spans="1:4" ht="24" x14ac:dyDescent="0.2">
      <c r="A16" s="62" t="s">
        <v>89</v>
      </c>
      <c r="B16" s="46">
        <v>5039.3</v>
      </c>
      <c r="C16" s="47">
        <v>105.03282275711159</v>
      </c>
      <c r="D16" s="47">
        <v>99.842542590974077</v>
      </c>
    </row>
    <row r="17" spans="1:4" ht="6" customHeight="1" x14ac:dyDescent="0.2">
      <c r="A17" s="74"/>
      <c r="B17" s="46"/>
      <c r="C17" s="47"/>
      <c r="D17" s="47"/>
    </row>
    <row r="18" spans="1:4" x14ac:dyDescent="0.2">
      <c r="A18" s="75" t="s">
        <v>90</v>
      </c>
      <c r="B18" s="46">
        <f>SUM(B7:B16)</f>
        <v>162240.4</v>
      </c>
      <c r="C18" s="47">
        <v>101.22178164641949</v>
      </c>
      <c r="D18" s="47">
        <v>100.42713093881754</v>
      </c>
    </row>
    <row r="19" spans="1:4" ht="4.5" customHeight="1" x14ac:dyDescent="0.2">
      <c r="A19" s="76"/>
      <c r="B19" s="46"/>
      <c r="C19" s="47"/>
      <c r="D19" s="47"/>
    </row>
    <row r="20" spans="1:4" ht="14.25" x14ac:dyDescent="0.2">
      <c r="A20" s="75" t="s">
        <v>128</v>
      </c>
      <c r="B20" s="46">
        <v>18948.3</v>
      </c>
      <c r="C20" s="47">
        <v>99.678591391839007</v>
      </c>
      <c r="D20" s="47">
        <v>84.287668341332008</v>
      </c>
    </row>
    <row r="21" spans="1:4" ht="5.25" customHeight="1" x14ac:dyDescent="0.2">
      <c r="A21" s="75"/>
      <c r="B21" s="46"/>
      <c r="C21" s="47"/>
      <c r="D21" s="47"/>
    </row>
    <row r="22" spans="1:4" x14ac:dyDescent="0.2">
      <c r="A22" s="75" t="s">
        <v>116</v>
      </c>
      <c r="B22" s="46">
        <f>+B24-B20-B18</f>
        <v>3188.2000000000116</v>
      </c>
      <c r="C22" s="64" t="s">
        <v>7</v>
      </c>
      <c r="D22" s="64" t="s">
        <v>7</v>
      </c>
    </row>
    <row r="23" spans="1:4" ht="7.5" customHeight="1" x14ac:dyDescent="0.2">
      <c r="A23" s="77"/>
      <c r="B23" s="46"/>
      <c r="C23" s="47"/>
      <c r="D23" s="47"/>
    </row>
    <row r="24" spans="1:4" ht="18" customHeight="1" x14ac:dyDescent="0.2">
      <c r="A24" s="54" t="s">
        <v>106</v>
      </c>
      <c r="B24" s="55">
        <v>184376.9</v>
      </c>
      <c r="C24" s="56">
        <v>101.52436609678553</v>
      </c>
      <c r="D24" s="56">
        <v>100.00243456664428</v>
      </c>
    </row>
    <row r="25" spans="1:4" ht="7.5" customHeight="1" x14ac:dyDescent="0.2">
      <c r="A25" s="78"/>
      <c r="B25" s="46"/>
      <c r="C25" s="47"/>
      <c r="D25" s="47"/>
    </row>
    <row r="26" spans="1:4" x14ac:dyDescent="0.2">
      <c r="A26" s="62" t="s">
        <v>107</v>
      </c>
      <c r="B26" s="46">
        <f>+B27+B31</f>
        <v>137908.4</v>
      </c>
      <c r="C26" s="47">
        <v>103.24001812597557</v>
      </c>
      <c r="D26" s="47">
        <v>98.676733573404263</v>
      </c>
    </row>
    <row r="27" spans="1:4" ht="26.25" x14ac:dyDescent="0.2">
      <c r="A27" s="79" t="s">
        <v>129</v>
      </c>
      <c r="B27" s="46">
        <f>+B28+B29+B30</f>
        <v>124418.79999999999</v>
      </c>
      <c r="C27" s="47">
        <v>102.93246731228498</v>
      </c>
      <c r="D27" s="47">
        <v>98.429036568666916</v>
      </c>
    </row>
    <row r="28" spans="1:4" ht="24" x14ac:dyDescent="0.2">
      <c r="A28" s="80" t="s">
        <v>108</v>
      </c>
      <c r="B28" s="46">
        <v>112479.4</v>
      </c>
      <c r="C28" s="47">
        <v>103.16435409205506</v>
      </c>
      <c r="D28" s="47">
        <v>98.558741082880445</v>
      </c>
    </row>
    <row r="29" spans="1:4" ht="24.75" customHeight="1" x14ac:dyDescent="0.2">
      <c r="A29" s="80" t="s">
        <v>109</v>
      </c>
      <c r="B29" s="46">
        <v>570.9</v>
      </c>
      <c r="C29" s="47">
        <v>107.04500978473581</v>
      </c>
      <c r="D29" s="47">
        <v>97.661061467269818</v>
      </c>
    </row>
    <row r="30" spans="1:4" ht="24" x14ac:dyDescent="0.2">
      <c r="A30" s="80" t="s">
        <v>110</v>
      </c>
      <c r="B30" s="46">
        <v>11368.5</v>
      </c>
      <c r="C30" s="47">
        <v>98.152939053005255</v>
      </c>
      <c r="D30" s="47">
        <v>99.560193119077411</v>
      </c>
    </row>
    <row r="31" spans="1:4" ht="16.5" customHeight="1" x14ac:dyDescent="0.2">
      <c r="A31" s="79" t="s">
        <v>130</v>
      </c>
      <c r="B31" s="46">
        <v>13489.6</v>
      </c>
      <c r="C31" s="47">
        <v>110.07339092030915</v>
      </c>
      <c r="D31" s="47">
        <v>97.507986341389213</v>
      </c>
    </row>
    <row r="32" spans="1:4" ht="6" customHeight="1" x14ac:dyDescent="0.2">
      <c r="A32" s="81"/>
      <c r="B32" s="46"/>
      <c r="C32" s="47"/>
      <c r="D32" s="47"/>
    </row>
    <row r="33" spans="1:4" x14ac:dyDescent="0.2">
      <c r="A33" s="62" t="s">
        <v>111</v>
      </c>
      <c r="B33" s="46">
        <v>45068.2</v>
      </c>
      <c r="C33" s="47">
        <v>55.982518679636669</v>
      </c>
      <c r="D33" s="47">
        <v>163.4</v>
      </c>
    </row>
    <row r="34" spans="1:4" x14ac:dyDescent="0.2">
      <c r="A34" s="62" t="s">
        <v>112</v>
      </c>
      <c r="B34" s="46"/>
      <c r="C34" s="47"/>
      <c r="D34" s="47"/>
    </row>
    <row r="35" spans="1:4" x14ac:dyDescent="0.2">
      <c r="A35" s="79" t="s">
        <v>98</v>
      </c>
      <c r="B35" s="46">
        <v>44127</v>
      </c>
      <c r="C35" s="47">
        <v>99.68610830963091</v>
      </c>
      <c r="D35" s="47">
        <v>93.5</v>
      </c>
    </row>
    <row r="36" spans="1:4" ht="6.75" customHeight="1" x14ac:dyDescent="0.2">
      <c r="A36" s="82"/>
      <c r="B36" s="46"/>
      <c r="C36" s="47"/>
      <c r="D36" s="47"/>
    </row>
    <row r="37" spans="1:4" x14ac:dyDescent="0.2">
      <c r="A37" s="62" t="s">
        <v>100</v>
      </c>
      <c r="B37" s="46">
        <f>+B38-B39</f>
        <v>-513</v>
      </c>
      <c r="C37" s="64" t="s">
        <v>7</v>
      </c>
      <c r="D37" s="64" t="s">
        <v>7</v>
      </c>
    </row>
    <row r="38" spans="1:4" x14ac:dyDescent="0.2">
      <c r="A38" s="62" t="s">
        <v>113</v>
      </c>
      <c r="B38" s="46">
        <v>77180.399999999994</v>
      </c>
      <c r="C38" s="47">
        <v>102.94811583731396</v>
      </c>
      <c r="D38" s="47">
        <v>101.76391957637239</v>
      </c>
    </row>
    <row r="39" spans="1:4" x14ac:dyDescent="0.2">
      <c r="A39" s="62" t="s">
        <v>114</v>
      </c>
      <c r="B39" s="46">
        <v>77693.399999999994</v>
      </c>
      <c r="C39" s="47">
        <v>103.71799891308795</v>
      </c>
      <c r="D39" s="47">
        <v>99.094241336925805</v>
      </c>
    </row>
    <row r="40" spans="1:4" ht="6.75" customHeight="1" x14ac:dyDescent="0.2">
      <c r="A40" s="62"/>
      <c r="B40" s="46"/>
      <c r="C40" s="47"/>
      <c r="D40" s="47"/>
    </row>
    <row r="41" spans="1:4" x14ac:dyDescent="0.2">
      <c r="A41" s="75" t="s">
        <v>116</v>
      </c>
      <c r="B41" s="46">
        <f>+B24-B26-B33-B37</f>
        <v>1913.3000000000029</v>
      </c>
      <c r="C41" s="64" t="s">
        <v>7</v>
      </c>
      <c r="D41" s="64" t="s">
        <v>7</v>
      </c>
    </row>
    <row r="42" spans="1:4" ht="6.75" customHeight="1" x14ac:dyDescent="0.2">
      <c r="A42" s="83"/>
      <c r="B42" s="84"/>
      <c r="C42" s="84"/>
      <c r="D42" s="84"/>
    </row>
    <row r="43" spans="1:4" ht="23.25" customHeight="1" x14ac:dyDescent="0.2">
      <c r="A43" s="180" t="s">
        <v>117</v>
      </c>
      <c r="B43" s="181"/>
      <c r="C43" s="181"/>
      <c r="D43" s="181"/>
    </row>
    <row r="44" spans="1:4" ht="55.5" customHeight="1" x14ac:dyDescent="0.2">
      <c r="A44" s="180" t="s">
        <v>118</v>
      </c>
      <c r="B44" s="181"/>
      <c r="C44" s="181"/>
      <c r="D44" s="181"/>
    </row>
    <row r="45" spans="1:4" ht="33.75" customHeight="1" x14ac:dyDescent="0.2">
      <c r="A45" s="180" t="s">
        <v>119</v>
      </c>
      <c r="B45" s="181"/>
      <c r="C45" s="181"/>
      <c r="D45" s="181"/>
    </row>
    <row r="46" spans="1:4" x14ac:dyDescent="0.2">
      <c r="B46" s="85"/>
    </row>
  </sheetData>
  <mergeCells count="3">
    <mergeCell ref="A43:D43"/>
    <mergeCell ref="A44:D44"/>
    <mergeCell ref="A45:D45"/>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Tabel 1</vt:lpstr>
      <vt:lpstr>Grafic 1</vt:lpstr>
      <vt:lpstr>Tabel 2</vt:lpstr>
      <vt:lpstr>Tabel 3</vt:lpstr>
      <vt:lpstr>Tabel 4</vt:lpstr>
      <vt:lpstr>Tabel 5</vt:lpstr>
      <vt:lpstr>Tabel 6</vt:lpstr>
      <vt:lpstr>Tabel 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Adriana Ciuchea</cp:lastModifiedBy>
  <cp:lastPrinted>2016-07-04T10:53:15Z</cp:lastPrinted>
  <dcterms:created xsi:type="dcterms:W3CDTF">2015-05-11T12:08:00Z</dcterms:created>
  <dcterms:modified xsi:type="dcterms:W3CDTF">2016-07-04T13:25:17Z</dcterms:modified>
</cp:coreProperties>
</file>