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184" activeTab="5"/>
  </bookViews>
  <sheets>
    <sheet name="Table 1" sheetId="1" r:id="rId1"/>
    <sheet name="Graph 1" sheetId="2" r:id="rId2"/>
    <sheet name="Table 2" sheetId="3" r:id="rId3"/>
    <sheet name="Table 3" sheetId="4" r:id="rId4"/>
    <sheet name="Table 4" sheetId="5" r:id="rId5"/>
    <sheet name="Table 5" sheetId="6" r:id="rId6"/>
    <sheet name="Table 6" sheetId="7" r:id="rId7"/>
    <sheet name="Table 7" sheetId="8" r:id="rId8"/>
    <sheet name="Table 8" sheetId="9" r:id="rId9"/>
  </sheets>
  <definedNames/>
  <calcPr fullCalcOnLoad="1"/>
</workbook>
</file>

<file path=xl/sharedStrings.xml><?xml version="1.0" encoding="utf-8"?>
<sst xmlns="http://schemas.openxmlformats.org/spreadsheetml/2006/main" count="250" uniqueCount="145">
  <si>
    <t>-</t>
  </si>
  <si>
    <t>Q1</t>
  </si>
  <si>
    <t>Q2</t>
  </si>
  <si>
    <t>Q3</t>
  </si>
  <si>
    <t>Q4</t>
  </si>
  <si>
    <t>Year</t>
  </si>
  <si>
    <t xml:space="preserve">- in % as against the corresponding period of the previous year - </t>
  </si>
  <si>
    <t>Unadjusted series</t>
  </si>
  <si>
    <t xml:space="preserve">- in % as against the previous quarter - </t>
  </si>
  <si>
    <t>Period</t>
  </si>
  <si>
    <t>Net taxes on products</t>
  </si>
  <si>
    <t>Gross domestic product</t>
  </si>
  <si>
    <t>Contribution to the nominal value of GDP - %</t>
  </si>
  <si>
    <t>Contribution to the growth rate of GDP - %</t>
  </si>
  <si>
    <t xml:space="preserve">   Agriculture, forestry and fishing</t>
  </si>
  <si>
    <t xml:space="preserve">   Construction</t>
  </si>
  <si>
    <t xml:space="preserve">   Information and communication</t>
  </si>
  <si>
    <t xml:space="preserve">   Financial intermediation and insurance</t>
  </si>
  <si>
    <t xml:space="preserve">   Real estate activities</t>
  </si>
  <si>
    <t>Gross value added</t>
  </si>
  <si>
    <t xml:space="preserve">   Minning and quarrying; manufacturing;
   electricity, gas, steam and air conditioning
   production and supply; water supply;
   sewerage, waste management and
   decontamination activities</t>
  </si>
  <si>
    <t xml:space="preserve">   Wholesale and retail; repair of motor vehicles
   and motorcycles; transport and storage;
   hotels and restaurants</t>
  </si>
  <si>
    <t xml:space="preserve">   Public administration and defence; social 
   insurance of public sector; education; health
   and social assistance</t>
  </si>
  <si>
    <t xml:space="preserve">   Shows, culture and recreation activities; repair
   of households goods and other services</t>
  </si>
  <si>
    <t xml:space="preserve">   Professional, scientific and technical
   activities; activities of administrative services
   and support services</t>
  </si>
  <si>
    <t>Total final consumption</t>
  </si>
  <si>
    <t xml:space="preserve">    Actual individual consumption of households</t>
  </si>
  <si>
    <t xml:space="preserve">       Final consumption expenditure of households</t>
  </si>
  <si>
    <t xml:space="preserve">       Final consumption expenditure of Non-profit
       institutions serving households</t>
  </si>
  <si>
    <t xml:space="preserve">       Individual final consumption expenditure
       of General government</t>
  </si>
  <si>
    <t xml:space="preserve">    Collective final consumption expenditure
    of General government</t>
  </si>
  <si>
    <t>Gross fixed capital formation</t>
  </si>
  <si>
    <t>Change in inventories</t>
  </si>
  <si>
    <t>Net export</t>
  </si>
  <si>
    <t xml:space="preserve">    Export of goods and services</t>
  </si>
  <si>
    <t xml:space="preserve">    Import of goods and services</t>
  </si>
  <si>
    <t xml:space="preserve">   Wholesale and retail; repair of motor
    vehicles and motorcycles; transport and
    storage; hotels and restaurants</t>
  </si>
  <si>
    <t xml:space="preserve">   Shows, culture and recreation activities;
   repair of households goods and other
   services</t>
  </si>
  <si>
    <t xml:space="preserve">       Final consumption expenditure of
       households</t>
  </si>
  <si>
    <t xml:space="preserve">       Final consumption expenditure of
       Non-profit institutions serving households</t>
  </si>
  <si>
    <t xml:space="preserve">  - unadjusted series - </t>
  </si>
  <si>
    <t>Milions RON current prices</t>
  </si>
  <si>
    <t>Final consumption</t>
  </si>
  <si>
    <t>Gross capital formation</t>
  </si>
  <si>
    <t xml:space="preserve">of which: </t>
  </si>
  <si>
    <t xml:space="preserve">   Export of goods and services</t>
  </si>
  <si>
    <t xml:space="preserve">   Import of goods and services</t>
  </si>
  <si>
    <t>1) Represents the difference between taxes on product due to the State Budget (VAT, excise duties, other taxes) and product subsidies paid from the State Budget.</t>
  </si>
  <si>
    <t>2) Comprises: expenditure of population households for purchasing goods and services in view to meet their members needs,  the expenditure for individual consumption of public administration (education, health, social security and social activities, culture,  sport, leisure activities, collection of household waste) and the expenditure for individual consumption of non-profit institutions serving households (religious organisations, trade unions, political parties, unions, foundations, cultural and sport associations).</t>
  </si>
  <si>
    <t>3) Comprises the expenditure for collective consumption of public administration (general public services, national defence and territory security, public order and security, legislative and regulatory activities, research &amp; development, etc.).</t>
  </si>
  <si>
    <r>
      <t>Net taxes on products</t>
    </r>
    <r>
      <rPr>
        <vertAlign val="superscript"/>
        <sz val="9"/>
        <rFont val="Calibri"/>
        <family val="2"/>
      </rPr>
      <t xml:space="preserve"> 1)</t>
    </r>
  </si>
  <si>
    <r>
      <t xml:space="preserve">    Actual individual consumption of households  </t>
    </r>
    <r>
      <rPr>
        <vertAlign val="superscript"/>
        <sz val="9"/>
        <rFont val="Calibri"/>
        <family val="2"/>
      </rPr>
      <t>2)</t>
    </r>
  </si>
  <si>
    <t xml:space="preserve">   Minning and quarrying; manufacturing; electricity,
   gas, steam and air conditioning production and
   supply; water supply; sewerage, waste
   management and decontamination activities</t>
  </si>
  <si>
    <t xml:space="preserve">   Professional, scientific and technical activities;
   activities of administrative services and support
   services</t>
  </si>
  <si>
    <t xml:space="preserve">   Public administration and defence; social
   insurance of public sector; education; health
   and social assistance</t>
  </si>
  <si>
    <t xml:space="preserve">       Final consumption expenditure of Non-profit 
       institutions serving households</t>
  </si>
  <si>
    <t xml:space="preserve">       Individual final consumption expenditure of
       General government</t>
  </si>
  <si>
    <r>
      <t xml:space="preserve">    Collective final consumption expenditure of
    General government </t>
    </r>
    <r>
      <rPr>
        <vertAlign val="superscript"/>
        <sz val="9"/>
        <rFont val="Calibri"/>
        <family val="2"/>
      </rPr>
      <t>3)</t>
    </r>
  </si>
  <si>
    <t xml:space="preserve">  - seasonally adjusted series - </t>
  </si>
  <si>
    <t xml:space="preserve">    Statistical discrepancy</t>
  </si>
  <si>
    <t xml:space="preserve">   Minning and quarrying; manufacturing; electricity, 
   gas, steam and air conditioning production and
   supply; water supply; sewerage, waste
   management and decontamination activities</t>
  </si>
  <si>
    <t xml:space="preserve">       Individual final consumption expenditure of 
       General government</t>
  </si>
  <si>
    <t>Millions RON, current prices</t>
  </si>
  <si>
    <t xml:space="preserve">In % as against the previous quarter  </t>
  </si>
  <si>
    <t>In % as against the corresponding period of the previous year</t>
  </si>
  <si>
    <t>Volume indices
 – în % as against the year 2022</t>
  </si>
  <si>
    <t>Price indices
 – în % as against the year 2022</t>
  </si>
  <si>
    <t>Volume indices
 – în % as against Q3 2023</t>
  </si>
  <si>
    <t>Price indices
 – în % as against Q3 2023</t>
  </si>
  <si>
    <t>Tabel 7: GROSS DOMESTIC PRODUCT BY RESOURCES AND USES, IN Q4 2023</t>
  </si>
  <si>
    <t>Tabel 8: GROSS DOMESTIC PRODUCT BY RESOURCES AND USES, IN THE YEAR 2023</t>
  </si>
  <si>
    <t>Tabel 6: GROSS DOMESTIC PRODUCT BY RESOURCES AND USES, IN Q4 2023</t>
  </si>
  <si>
    <t>Volume indices
 – în % as against Q4 2022</t>
  </si>
  <si>
    <t>Price indices
 – în % as against Q4 2022</t>
  </si>
  <si>
    <t>Tabel 5: The contribution of GDP expenditure to the nominal value and growth rate of GDP, 
                 in Q4 and in the year 2023</t>
  </si>
  <si>
    <t>Tabel 4: The contribution of GDP resources to the nominal value and growth rate of GDP,
                 in Q4 and in the year 2023</t>
  </si>
  <si>
    <t>Table 3: Quarterly GDP, in the year 2023 - unadjusted series</t>
  </si>
  <si>
    <t>Table 2: Quarterly GDP, in the year 2023 - seasonally adjusted series</t>
  </si>
  <si>
    <t>Tabel 1: The evolution of quarterly Gross Domestic Product as against the corresponding period of the previous year</t>
  </si>
  <si>
    <t>Unadjusted series by method</t>
  </si>
  <si>
    <t xml:space="preserve">chain-linked volume technique </t>
  </si>
  <si>
    <r>
      <t>with reference year 2020</t>
    </r>
    <r>
      <rPr>
        <b/>
        <vertAlign val="superscript"/>
        <sz val="9"/>
        <rFont val="Calibri"/>
        <family val="2"/>
      </rPr>
      <t>*)</t>
    </r>
  </si>
  <si>
    <r>
      <t>Seasonally adjusted series</t>
    </r>
    <r>
      <rPr>
        <b/>
        <vertAlign val="superscript"/>
        <sz val="9"/>
        <rFont val="Calibri"/>
        <family val="2"/>
      </rPr>
      <t>**)</t>
    </r>
  </si>
  <si>
    <r>
      <rPr>
        <vertAlign val="superscript"/>
        <sz val="9"/>
        <rFont val="Calibri"/>
        <family val="2"/>
      </rPr>
      <t>*)</t>
    </r>
    <r>
      <rPr>
        <sz val="9"/>
        <rFont val="Calibri"/>
        <family val="2"/>
      </rPr>
      <t xml:space="preserve"> see the methodological details on page 4, point IV</t>
    </r>
  </si>
  <si>
    <r>
      <rPr>
        <vertAlign val="superscript"/>
        <sz val="9"/>
        <rFont val="Calibri"/>
        <family val="2"/>
      </rPr>
      <t>**)</t>
    </r>
    <r>
      <rPr>
        <sz val="9"/>
        <rFont val="Calibri"/>
        <family val="2"/>
      </rPr>
      <t xml:space="preserve"> seasonal adjustement based on  unadjusted series expressed in chain-linked volume technique with ref. year 2020</t>
    </r>
  </si>
  <si>
    <t xml:space="preserve">Graph 1: Quarterly Gross Domestic Product of Romania, in the period 2010-2023 (seasonally adjusted series)
             </t>
  </si>
  <si>
    <t>- volume indices - % as compared to previous quarter -</t>
  </si>
  <si>
    <t>- volume indices - % as compared to the same quarter from previous year -</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</si>
  <si>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</si>
  <si>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</si>
  <si>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</si>
  <si>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</si>
  <si>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</si>
  <si>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</si>
  <si>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</si>
  <si>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</si>
  <si>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</si>
  <si>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</si>
  <si>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</si>
  <si>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</si>
  <si>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</si>
  <si>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</si>
  <si>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</si>
  <si>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</si>
  <si>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</si>
  <si>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</si>
  <si>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</si>
  <si>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</si>
  <si>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</si>
  <si>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</si>
  <si>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</si>
  <si>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</si>
  <si>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</si>
  <si>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</si>
  <si>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</si>
  <si>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</si>
  <si>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</si>
  <si>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</si>
  <si>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</si>
  <si>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</si>
  <si>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</si>
  <si>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</si>
  <si>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</si>
  <si>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</si>
  <si>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</si>
  <si>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</si>
  <si>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</si>
  <si>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</si>
  <si>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</si>
  <si>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</si>
  <si>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</si>
  <si>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</si>
  <si>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</si>
  <si>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</si>
  <si>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</si>
  <si>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</si>
  <si>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</si>
  <si>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</si>
  <si>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</si>
  <si>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</si>
  <si>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</si>
  <si>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</si>
  <si>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</si>
  <si>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</si>
  <si>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 volume indices - % compared to the average of 2020 -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</si>
</sst>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0"/>
    <numFmt numFmtId="181" formatCode="0.000000"/>
    <numFmt numFmtId="182" formatCode="0.00000"/>
    <numFmt numFmtId="183" formatCode="0.0000"/>
    <numFmt numFmtId="184" formatCode="0.000"/>
    <numFmt numFmtId="185" formatCode="&quot;Yes&quot;;&quot;Yes&quot;;&quot;No&quot;"/>
    <numFmt numFmtId="186" formatCode="&quot;True&quot;;&quot;True&quot;;&quot;False&quot;"/>
    <numFmt numFmtId="187" formatCode="&quot;On&quot;;&quot;On&quot;;&quot;Off&quot;"/>
    <numFmt numFmtId="188" formatCode="[$€-2]\ #,##0.00_);[Red]\([$€-2]\ #,##0.00\)"/>
  </numFmts>
  <fonts count="51">
    <font>
      <sz val="10"/>
      <name val="Arial"/>
      <family val="0"/>
    </font>
    <font>
      <sz val="8"/>
      <name val="Arial"/>
      <family val="2"/>
    </font>
    <font>
      <u val="single"/>
      <sz val="10"/>
      <color indexed="36"/>
      <name val="Arial"/>
      <family val="2"/>
    </font>
    <font>
      <u val="single"/>
      <sz val="10"/>
      <color indexed="12"/>
      <name val="Arial"/>
      <family val="2"/>
    </font>
    <font>
      <sz val="10"/>
      <name val="MS Sans Serif"/>
      <family val="0"/>
    </font>
    <font>
      <b/>
      <sz val="10"/>
      <name val="Calibri"/>
      <family val="2"/>
    </font>
    <font>
      <sz val="10"/>
      <name val="Calibri"/>
      <family val="2"/>
    </font>
    <font>
      <b/>
      <sz val="9"/>
      <name val="Calibri"/>
      <family val="2"/>
    </font>
    <font>
      <sz val="9"/>
      <name val="Calibri"/>
      <family val="2"/>
    </font>
    <font>
      <i/>
      <vertAlign val="superscript"/>
      <sz val="9"/>
      <name val="Calibri"/>
      <family val="2"/>
    </font>
    <font>
      <i/>
      <sz val="9"/>
      <name val="Calibri"/>
      <family val="2"/>
    </font>
    <font>
      <vertAlign val="superscript"/>
      <sz val="9"/>
      <name val="Calibri"/>
      <family val="2"/>
    </font>
    <font>
      <sz val="8"/>
      <name val="Calibri"/>
      <family val="2"/>
    </font>
    <font>
      <b/>
      <sz val="11"/>
      <name val="Calibri"/>
      <family val="2"/>
    </font>
    <font>
      <sz val="11"/>
      <name val="Calibri"/>
      <family val="2"/>
    </font>
    <font>
      <sz val="11"/>
      <name val="Arial"/>
      <family val="2"/>
    </font>
    <font>
      <b/>
      <vertAlign val="superscript"/>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medium"/>
      <right style="thin"/>
      <top>
        <color indexed="63"/>
      </top>
      <bottom>
        <color indexed="63"/>
      </bottom>
    </border>
    <border>
      <left style="medium"/>
      <right style="thin"/>
      <top style="medium"/>
      <bottom>
        <color indexed="63"/>
      </bottom>
    </border>
    <border>
      <left>
        <color indexed="63"/>
      </left>
      <right style="medium"/>
      <top style="medium"/>
      <bottom>
        <color indexed="63"/>
      </bottom>
    </border>
    <border>
      <left style="medium"/>
      <right style="thin"/>
      <top>
        <color indexed="63"/>
      </top>
      <bottom style="medium"/>
    </border>
    <border>
      <left style="medium"/>
      <right style="thin"/>
      <top style="medium"/>
      <bottom style="medium"/>
    </border>
    <border>
      <left>
        <color indexed="63"/>
      </left>
      <right style="thin"/>
      <top>
        <color indexed="63"/>
      </top>
      <bottom style="medium"/>
    </border>
    <border>
      <left style="medium"/>
      <right>
        <color indexed="63"/>
      </right>
      <top>
        <color indexed="63"/>
      </top>
      <bottom>
        <color indexed="63"/>
      </bottom>
    </border>
    <border>
      <left>
        <color indexed="63"/>
      </left>
      <right style="medium"/>
      <top style="medium"/>
      <bottom style="medium"/>
    </border>
    <border>
      <left style="medium"/>
      <right style="thin"/>
      <top style="thin"/>
      <bottom>
        <color indexed="63"/>
      </bottom>
    </border>
    <border>
      <left style="medium"/>
      <right style="thin"/>
      <top style="thin"/>
      <bottom style="medium"/>
    </border>
    <border>
      <left>
        <color indexed="63"/>
      </left>
      <right style="thin"/>
      <top style="medium"/>
      <bottom style="medium"/>
    </border>
    <border>
      <left style="thin"/>
      <right style="thin"/>
      <top style="medium"/>
      <bottom style="mediu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border>
    <border>
      <left style="thin"/>
      <right style="thin"/>
      <top>
        <color indexed="63"/>
      </top>
      <bottom style="medium"/>
    </border>
    <border>
      <left>
        <color indexed="63"/>
      </left>
      <right style="medium"/>
      <top style="thin"/>
      <bottom style="thin"/>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border>
    <border>
      <left>
        <color indexed="63"/>
      </left>
      <right>
        <color indexed="63"/>
      </right>
      <top>
        <color indexed="63"/>
      </top>
      <bottom style="medium"/>
    </border>
    <border>
      <left style="thin"/>
      <right style="medium"/>
      <top style="medium"/>
      <bottom style="medium"/>
    </border>
    <border>
      <left style="thin"/>
      <right style="thin"/>
      <top style="medium"/>
      <bottom style="thin"/>
    </border>
    <border>
      <left>
        <color indexed="63"/>
      </left>
      <right>
        <color indexed="63"/>
      </right>
      <top style="thin"/>
      <bottom style="thin"/>
    </border>
    <border>
      <left style="thin"/>
      <right style="medium"/>
      <top style="thin"/>
      <bottom style="medium"/>
    </border>
    <border>
      <left>
        <color indexed="63"/>
      </left>
      <right>
        <color indexed="63"/>
      </right>
      <top>
        <color indexed="63"/>
      </top>
      <bottom style="thin"/>
    </border>
    <border>
      <left>
        <color indexed="63"/>
      </left>
      <right style="medium"/>
      <top>
        <color indexed="63"/>
      </top>
      <bottom style="thin"/>
    </border>
    <border>
      <left/>
      <right/>
      <top style="medium"/>
      <bottom/>
    </border>
    <border>
      <left>
        <color indexed="63"/>
      </left>
      <right style="thin"/>
      <top style="medium"/>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92">
    <xf numFmtId="0" fontId="0" fillId="0" borderId="0" xfId="0" applyAlignment="1">
      <alignment/>
    </xf>
    <xf numFmtId="0" fontId="6" fillId="0" borderId="0" xfId="0" applyFont="1" applyAlignment="1">
      <alignment/>
    </xf>
    <xf numFmtId="0" fontId="6" fillId="0" borderId="0" xfId="0" applyFont="1" applyBorder="1" applyAlignment="1">
      <alignment/>
    </xf>
    <xf numFmtId="180" fontId="6" fillId="0" borderId="0" xfId="58" applyNumberFormat="1" applyFont="1">
      <alignment/>
      <protection/>
    </xf>
    <xf numFmtId="0" fontId="8" fillId="0" borderId="10" xfId="0" applyFont="1" applyBorder="1" applyAlignment="1">
      <alignment horizontal="right" wrapText="1" indent="2"/>
    </xf>
    <xf numFmtId="180" fontId="8" fillId="0" borderId="10" xfId="0" applyNumberFormat="1" applyFont="1" applyFill="1" applyBorder="1" applyAlignment="1">
      <alignment horizontal="right" wrapText="1" indent="2"/>
    </xf>
    <xf numFmtId="180" fontId="8" fillId="0" borderId="10" xfId="0" applyNumberFormat="1" applyFont="1" applyBorder="1" applyAlignment="1">
      <alignment horizontal="right" wrapText="1" indent="2"/>
    </xf>
    <xf numFmtId="180" fontId="8" fillId="0" borderId="10" xfId="0" applyNumberFormat="1" applyFont="1" applyFill="1" applyBorder="1" applyAlignment="1" quotePrefix="1">
      <alignment horizontal="right" wrapText="1" indent="2"/>
    </xf>
    <xf numFmtId="0" fontId="8" fillId="0" borderId="0" xfId="0" applyFont="1" applyBorder="1" applyAlignment="1">
      <alignment/>
    </xf>
    <xf numFmtId="0" fontId="8" fillId="0" borderId="0" xfId="0" applyFont="1" applyAlignment="1">
      <alignment/>
    </xf>
    <xf numFmtId="180" fontId="8" fillId="0" borderId="0" xfId="0" applyNumberFormat="1" applyFont="1" applyBorder="1" applyAlignment="1">
      <alignment/>
    </xf>
    <xf numFmtId="0" fontId="8" fillId="0" borderId="10" xfId="0" applyFont="1" applyFill="1" applyBorder="1" applyAlignment="1">
      <alignment horizontal="right" wrapText="1" indent="2"/>
    </xf>
    <xf numFmtId="0" fontId="8" fillId="0" borderId="0" xfId="0" applyFont="1" applyFill="1" applyBorder="1" applyAlignment="1">
      <alignment/>
    </xf>
    <xf numFmtId="180" fontId="8" fillId="0" borderId="0" xfId="0" applyNumberFormat="1" applyFont="1" applyFill="1" applyBorder="1" applyAlignment="1">
      <alignment/>
    </xf>
    <xf numFmtId="0" fontId="8" fillId="0" borderId="11" xfId="0" applyFont="1" applyBorder="1" applyAlignment="1">
      <alignment/>
    </xf>
    <xf numFmtId="0" fontId="6" fillId="0" borderId="12" xfId="0" applyFont="1" applyBorder="1" applyAlignment="1">
      <alignment/>
    </xf>
    <xf numFmtId="180" fontId="8" fillId="0" borderId="11" xfId="0" applyNumberFormat="1" applyFont="1" applyFill="1" applyBorder="1" applyAlignment="1">
      <alignment vertical="justify" wrapText="1"/>
    </xf>
    <xf numFmtId="0" fontId="8" fillId="33" borderId="13" xfId="0" applyFont="1" applyFill="1" applyBorder="1" applyAlignment="1">
      <alignment/>
    </xf>
    <xf numFmtId="0" fontId="7" fillId="33" borderId="11" xfId="0" applyFont="1" applyFill="1" applyBorder="1" applyAlignment="1">
      <alignment/>
    </xf>
    <xf numFmtId="0" fontId="6" fillId="33" borderId="14" xfId="0" applyFont="1" applyFill="1" applyBorder="1" applyAlignment="1">
      <alignment/>
    </xf>
    <xf numFmtId="0" fontId="6" fillId="0" borderId="13" xfId="0" applyFont="1" applyBorder="1" applyAlignment="1">
      <alignment/>
    </xf>
    <xf numFmtId="0" fontId="6" fillId="0" borderId="15" xfId="0" applyFont="1" applyBorder="1" applyAlignment="1">
      <alignment/>
    </xf>
    <xf numFmtId="0" fontId="6" fillId="0" borderId="11" xfId="0" applyFont="1" applyBorder="1" applyAlignment="1">
      <alignment/>
    </xf>
    <xf numFmtId="180" fontId="5" fillId="0" borderId="16" xfId="0" applyNumberFormat="1" applyFont="1" applyBorder="1" applyAlignment="1">
      <alignment horizontal="right" vertical="center" indent="2"/>
    </xf>
    <xf numFmtId="180" fontId="5" fillId="0" borderId="12" xfId="0" applyNumberFormat="1" applyFont="1" applyBorder="1" applyAlignment="1">
      <alignment horizontal="right" vertical="center" indent="2"/>
    </xf>
    <xf numFmtId="180" fontId="5" fillId="0" borderId="11" xfId="0" applyNumberFormat="1" applyFont="1" applyFill="1" applyBorder="1" applyAlignment="1">
      <alignment vertical="justify"/>
    </xf>
    <xf numFmtId="180" fontId="6" fillId="0" borderId="11" xfId="0" applyNumberFormat="1" applyFont="1" applyFill="1" applyBorder="1" applyAlignment="1">
      <alignment vertical="justify" wrapText="1"/>
    </xf>
    <xf numFmtId="180" fontId="6" fillId="0" borderId="16" xfId="0" applyNumberFormat="1" applyFont="1" applyFill="1" applyBorder="1" applyAlignment="1">
      <alignment horizontal="right" indent="2"/>
    </xf>
    <xf numFmtId="180" fontId="6" fillId="0" borderId="12" xfId="0" applyNumberFormat="1" applyFont="1" applyFill="1" applyBorder="1" applyAlignment="1">
      <alignment horizontal="right" indent="2"/>
    </xf>
    <xf numFmtId="180" fontId="6" fillId="0" borderId="11" xfId="0" applyNumberFormat="1" applyFont="1" applyFill="1" applyBorder="1" applyAlignment="1">
      <alignment vertical="justify"/>
    </xf>
    <xf numFmtId="180" fontId="6" fillId="0" borderId="16" xfId="0" applyNumberFormat="1" applyFont="1" applyBorder="1" applyAlignment="1">
      <alignment horizontal="right" indent="2"/>
    </xf>
    <xf numFmtId="180" fontId="6" fillId="0" borderId="12" xfId="0" applyNumberFormat="1" applyFont="1" applyBorder="1" applyAlignment="1">
      <alignment horizontal="right" indent="2"/>
    </xf>
    <xf numFmtId="0" fontId="6" fillId="33" borderId="13" xfId="0" applyFont="1" applyFill="1" applyBorder="1" applyAlignment="1">
      <alignment/>
    </xf>
    <xf numFmtId="180" fontId="6" fillId="33" borderId="17" xfId="0" applyNumberFormat="1" applyFont="1" applyFill="1" applyBorder="1" applyAlignment="1">
      <alignment horizontal="right" indent="2"/>
    </xf>
    <xf numFmtId="180" fontId="6" fillId="33" borderId="18" xfId="0" applyNumberFormat="1" applyFont="1" applyFill="1" applyBorder="1" applyAlignment="1">
      <alignment horizontal="right" indent="2"/>
    </xf>
    <xf numFmtId="0" fontId="5" fillId="33" borderId="11" xfId="0" applyFont="1" applyFill="1" applyBorder="1" applyAlignment="1">
      <alignment/>
    </xf>
    <xf numFmtId="180" fontId="5" fillId="33" borderId="16" xfId="0" applyNumberFormat="1" applyFont="1" applyFill="1" applyBorder="1" applyAlignment="1">
      <alignment horizontal="right" indent="2"/>
    </xf>
    <xf numFmtId="180" fontId="5" fillId="33" borderId="12" xfId="0" applyNumberFormat="1" applyFont="1" applyFill="1" applyBorder="1" applyAlignment="1">
      <alignment horizontal="right" indent="2"/>
    </xf>
    <xf numFmtId="0" fontId="6" fillId="33" borderId="15" xfId="0" applyFont="1" applyFill="1" applyBorder="1" applyAlignment="1">
      <alignment/>
    </xf>
    <xf numFmtId="180" fontId="6" fillId="33" borderId="19" xfId="0" applyNumberFormat="1" applyFont="1" applyFill="1" applyBorder="1" applyAlignment="1">
      <alignment horizontal="right" indent="2"/>
    </xf>
    <xf numFmtId="180" fontId="6" fillId="33" borderId="14" xfId="0" applyNumberFormat="1" applyFont="1" applyFill="1" applyBorder="1" applyAlignment="1">
      <alignment horizontal="right" indent="2"/>
    </xf>
    <xf numFmtId="0" fontId="7" fillId="0" borderId="11" xfId="0" applyFont="1" applyBorder="1" applyAlignment="1">
      <alignment/>
    </xf>
    <xf numFmtId="0" fontId="5" fillId="0" borderId="12" xfId="0" applyFont="1" applyBorder="1" applyAlignment="1">
      <alignment horizontal="center" vertical="center"/>
    </xf>
    <xf numFmtId="0" fontId="6" fillId="0" borderId="18" xfId="0" applyFont="1" applyBorder="1" applyAlignment="1">
      <alignment/>
    </xf>
    <xf numFmtId="0" fontId="6" fillId="0" borderId="17" xfId="0" applyFont="1" applyBorder="1" applyAlignment="1">
      <alignment/>
    </xf>
    <xf numFmtId="0" fontId="5" fillId="0" borderId="16" xfId="0" applyFont="1" applyBorder="1" applyAlignment="1">
      <alignment horizontal="center" vertical="center"/>
    </xf>
    <xf numFmtId="0" fontId="6" fillId="0" borderId="20" xfId="0" applyFont="1" applyBorder="1" applyAlignment="1">
      <alignment/>
    </xf>
    <xf numFmtId="0" fontId="6" fillId="0" borderId="11" xfId="57" applyFont="1" applyFill="1" applyBorder="1" applyAlignment="1">
      <alignment horizontal="center"/>
      <protection/>
    </xf>
    <xf numFmtId="0" fontId="6" fillId="0" borderId="15" xfId="57" applyFont="1" applyFill="1" applyBorder="1" applyAlignment="1">
      <alignment horizontal="center"/>
      <protection/>
    </xf>
    <xf numFmtId="180" fontId="6" fillId="0" borderId="21" xfId="0" applyNumberFormat="1" applyFont="1" applyBorder="1" applyAlignment="1">
      <alignment horizontal="right" indent="1"/>
    </xf>
    <xf numFmtId="180" fontId="6" fillId="0" borderId="14" xfId="0" applyNumberFormat="1" applyFont="1" applyBorder="1" applyAlignment="1">
      <alignment horizontal="right" indent="1"/>
    </xf>
    <xf numFmtId="0" fontId="5" fillId="0" borderId="0" xfId="0" applyFont="1" applyAlignment="1">
      <alignment/>
    </xf>
    <xf numFmtId="180" fontId="8" fillId="0" borderId="22" xfId="0" applyNumberFormat="1" applyFont="1" applyFill="1" applyBorder="1" applyAlignment="1">
      <alignment vertical="justify"/>
    </xf>
    <xf numFmtId="180" fontId="8" fillId="0" borderId="22" xfId="0" applyNumberFormat="1" applyFont="1" applyFill="1" applyBorder="1" applyAlignment="1">
      <alignment vertical="justify" wrapText="1"/>
    </xf>
    <xf numFmtId="0" fontId="7" fillId="0" borderId="0" xfId="59" applyFont="1" applyAlignment="1">
      <alignment horizontal="right"/>
      <protection/>
    </xf>
    <xf numFmtId="0" fontId="8" fillId="0" borderId="0" xfId="59" applyFont="1" applyBorder="1">
      <alignment/>
      <protection/>
    </xf>
    <xf numFmtId="0" fontId="7" fillId="0" borderId="0" xfId="59" applyFont="1" applyBorder="1" applyAlignment="1">
      <alignment horizontal="right"/>
      <protection/>
    </xf>
    <xf numFmtId="0" fontId="8" fillId="0" borderId="0" xfId="59" applyFont="1" applyFill="1" applyBorder="1">
      <alignment/>
      <protection/>
    </xf>
    <xf numFmtId="0" fontId="6" fillId="0" borderId="23" xfId="0" applyFont="1" applyBorder="1" applyAlignment="1">
      <alignment horizontal="center" vertical="justify"/>
    </xf>
    <xf numFmtId="0" fontId="6" fillId="0" borderId="17" xfId="0" applyFont="1" applyBorder="1" applyAlignment="1">
      <alignment vertical="center"/>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right" vertical="center" indent="2"/>
    </xf>
    <xf numFmtId="0" fontId="6" fillId="33" borderId="19" xfId="0" applyFont="1" applyFill="1" applyBorder="1" applyAlignment="1">
      <alignment horizontal="right" indent="2"/>
    </xf>
    <xf numFmtId="0" fontId="6" fillId="33" borderId="14" xfId="0" applyFont="1" applyFill="1" applyBorder="1" applyAlignment="1">
      <alignment horizontal="right" indent="2"/>
    </xf>
    <xf numFmtId="0" fontId="5" fillId="0" borderId="20" xfId="0" applyFont="1" applyBorder="1" applyAlignment="1">
      <alignment horizontal="right" vertical="center" indent="2"/>
    </xf>
    <xf numFmtId="180" fontId="8" fillId="0" borderId="10" xfId="0" applyNumberFormat="1" applyFont="1" applyFill="1" applyBorder="1" applyAlignment="1">
      <alignment horizontal="right" wrapText="1" indent="1"/>
    </xf>
    <xf numFmtId="180" fontId="8" fillId="0" borderId="10" xfId="0" applyNumberFormat="1" applyFont="1" applyBorder="1" applyAlignment="1">
      <alignment horizontal="right" wrapText="1" indent="1"/>
    </xf>
    <xf numFmtId="180" fontId="8" fillId="0" borderId="10" xfId="0" applyNumberFormat="1" applyFont="1" applyFill="1" applyBorder="1" applyAlignment="1" quotePrefix="1">
      <alignment horizontal="right" wrapText="1" indent="1"/>
    </xf>
    <xf numFmtId="0" fontId="6" fillId="0" borderId="27" xfId="0" applyFont="1" applyBorder="1" applyAlignment="1">
      <alignment horizontal="right" vertical="center" indent="2"/>
    </xf>
    <xf numFmtId="0" fontId="5" fillId="0" borderId="23" xfId="0" applyFont="1" applyBorder="1" applyAlignment="1">
      <alignment horizontal="center" vertical="center"/>
    </xf>
    <xf numFmtId="0" fontId="8" fillId="0" borderId="10" xfId="0" applyFont="1" applyBorder="1" applyAlignment="1">
      <alignment vertical="top" wrapText="1"/>
    </xf>
    <xf numFmtId="180" fontId="8" fillId="0" borderId="28" xfId="59" applyNumberFormat="1" applyFont="1" applyFill="1" applyBorder="1" applyAlignment="1">
      <alignment vertical="justify"/>
      <protection/>
    </xf>
    <xf numFmtId="180" fontId="8" fillId="0" borderId="28" xfId="59" applyNumberFormat="1" applyFont="1" applyFill="1" applyBorder="1" applyAlignment="1">
      <alignment vertical="justify" wrapText="1"/>
      <protection/>
    </xf>
    <xf numFmtId="0" fontId="9" fillId="0" borderId="10" xfId="59" applyFont="1" applyBorder="1" applyAlignment="1">
      <alignment horizontal="left" wrapText="1" indent="1"/>
      <protection/>
    </xf>
    <xf numFmtId="0" fontId="8" fillId="0" borderId="10" xfId="59" applyFont="1" applyBorder="1" applyAlignment="1">
      <alignment horizontal="left" wrapText="1" indent="1"/>
      <protection/>
    </xf>
    <xf numFmtId="0" fontId="10" fillId="0" borderId="10" xfId="59" applyFont="1" applyBorder="1" applyAlignment="1">
      <alignment horizontal="left" vertical="top" wrapText="1" indent="1"/>
      <protection/>
    </xf>
    <xf numFmtId="0" fontId="9" fillId="0" borderId="10" xfId="59" applyFont="1" applyBorder="1" applyAlignment="1">
      <alignment wrapText="1"/>
      <protection/>
    </xf>
    <xf numFmtId="0" fontId="7" fillId="33" borderId="29" xfId="59" applyFont="1" applyFill="1" applyBorder="1" applyAlignment="1">
      <alignment horizontal="left" vertical="center" wrapText="1" indent="1"/>
      <protection/>
    </xf>
    <xf numFmtId="0" fontId="8" fillId="0" borderId="10" xfId="59" applyFont="1" applyBorder="1" applyAlignment="1">
      <alignment horizontal="left" vertical="top" wrapText="1" indent="1"/>
      <protection/>
    </xf>
    <xf numFmtId="180" fontId="8" fillId="0" borderId="28" xfId="59" applyNumberFormat="1" applyFont="1" applyFill="1" applyBorder="1">
      <alignment/>
      <protection/>
    </xf>
    <xf numFmtId="180" fontId="8" fillId="0" borderId="28" xfId="59" applyNumberFormat="1" applyFont="1" applyFill="1" applyBorder="1" applyAlignment="1">
      <alignment wrapText="1"/>
      <protection/>
    </xf>
    <xf numFmtId="0" fontId="9" fillId="0" borderId="10" xfId="59" applyFont="1" applyBorder="1" applyAlignment="1">
      <alignment horizontal="left" vertical="top" wrapText="1" indent="2"/>
      <protection/>
    </xf>
    <xf numFmtId="0" fontId="8" fillId="0" borderId="10" xfId="59" applyFont="1" applyFill="1" applyBorder="1" applyAlignment="1">
      <alignment horizontal="left" vertical="top" wrapText="1" indent="1"/>
      <protection/>
    </xf>
    <xf numFmtId="0" fontId="8" fillId="0" borderId="10" xfId="59" applyFont="1" applyBorder="1" applyAlignment="1">
      <alignment horizontal="left" vertical="top" wrapText="1" indent="2"/>
      <protection/>
    </xf>
    <xf numFmtId="0" fontId="10" fillId="0" borderId="10" xfId="59" applyFont="1" applyBorder="1" applyAlignment="1">
      <alignment horizontal="left" vertical="top" wrapText="1" indent="2"/>
      <protection/>
    </xf>
    <xf numFmtId="180" fontId="10" fillId="0" borderId="30" xfId="0" applyNumberFormat="1" applyFont="1" applyBorder="1" applyAlignment="1">
      <alignment horizontal="left" vertical="top" wrapText="1" indent="1"/>
    </xf>
    <xf numFmtId="180" fontId="8" fillId="0" borderId="30" xfId="0" applyNumberFormat="1" applyFont="1" applyBorder="1" applyAlignment="1">
      <alignment horizontal="right" wrapText="1" indent="2"/>
    </xf>
    <xf numFmtId="0" fontId="8" fillId="0" borderId="29" xfId="59" applyFont="1" applyBorder="1" applyAlignment="1">
      <alignment vertical="top" wrapText="1"/>
      <protection/>
    </xf>
    <xf numFmtId="0" fontId="8" fillId="0" borderId="29" xfId="59" applyFont="1" applyBorder="1" applyAlignment="1">
      <alignment horizontal="center" vertical="top" wrapText="1"/>
      <protection/>
    </xf>
    <xf numFmtId="0" fontId="8" fillId="0" borderId="29" xfId="59" applyFont="1" applyFill="1" applyBorder="1" applyAlignment="1">
      <alignment vertical="top" wrapText="1"/>
      <protection/>
    </xf>
    <xf numFmtId="0" fontId="8" fillId="0" borderId="10" xfId="0" applyFont="1" applyFill="1" applyBorder="1" applyAlignment="1">
      <alignment vertical="top" wrapText="1"/>
    </xf>
    <xf numFmtId="0" fontId="8" fillId="0" borderId="10" xfId="59" applyFont="1" applyFill="1" applyBorder="1" applyAlignment="1">
      <alignment horizontal="left" wrapText="1" indent="1"/>
      <protection/>
    </xf>
    <xf numFmtId="0" fontId="8" fillId="0" borderId="28" xfId="59" applyFont="1" applyBorder="1">
      <alignment/>
      <protection/>
    </xf>
    <xf numFmtId="0" fontId="9" fillId="0" borderId="10" xfId="59" applyFont="1" applyFill="1" applyBorder="1" applyAlignment="1">
      <alignment wrapText="1"/>
      <protection/>
    </xf>
    <xf numFmtId="0" fontId="8" fillId="0" borderId="10" xfId="59" applyFont="1" applyBorder="1">
      <alignment/>
      <protection/>
    </xf>
    <xf numFmtId="180" fontId="10" fillId="0" borderId="30" xfId="0" applyNumberFormat="1" applyFont="1" applyFill="1" applyBorder="1" applyAlignment="1">
      <alignment horizontal="left" vertical="top" wrapText="1" indent="1"/>
    </xf>
    <xf numFmtId="180" fontId="8" fillId="0" borderId="30" xfId="0" applyNumberFormat="1" applyFont="1" applyFill="1" applyBorder="1" applyAlignment="1">
      <alignment horizontal="right" wrapText="1" indent="2"/>
    </xf>
    <xf numFmtId="180" fontId="6" fillId="0" borderId="31" xfId="0" applyNumberFormat="1" applyFont="1" applyFill="1" applyBorder="1" applyAlignment="1">
      <alignment horizontal="right" indent="2"/>
    </xf>
    <xf numFmtId="180" fontId="6" fillId="0" borderId="31" xfId="0" applyNumberFormat="1" applyFont="1" applyBorder="1" applyAlignment="1">
      <alignment horizontal="right" indent="2"/>
    </xf>
    <xf numFmtId="180" fontId="6" fillId="33" borderId="32" xfId="0" applyNumberFormat="1" applyFont="1" applyFill="1" applyBorder="1" applyAlignment="1">
      <alignment horizontal="right" indent="2"/>
    </xf>
    <xf numFmtId="0" fontId="8" fillId="0" borderId="33" xfId="0" applyFont="1" applyBorder="1" applyAlignment="1">
      <alignment/>
    </xf>
    <xf numFmtId="0" fontId="8" fillId="0" borderId="34" xfId="0" applyFont="1" applyBorder="1" applyAlignment="1">
      <alignment vertical="center"/>
    </xf>
    <xf numFmtId="0" fontId="7" fillId="0" borderId="34" xfId="0" applyFont="1" applyBorder="1" applyAlignment="1">
      <alignment horizontal="right" vertical="center"/>
    </xf>
    <xf numFmtId="0" fontId="7" fillId="0" borderId="23" xfId="0" applyFont="1" applyBorder="1" applyAlignment="1">
      <alignment horizontal="right" vertical="center"/>
    </xf>
    <xf numFmtId="0" fontId="7" fillId="0" borderId="17" xfId="0" applyFont="1" applyFill="1" applyBorder="1" applyAlignment="1">
      <alignment/>
    </xf>
    <xf numFmtId="0" fontId="7" fillId="0" borderId="35" xfId="0" applyFont="1" applyFill="1" applyBorder="1" applyAlignment="1">
      <alignment horizontal="center"/>
    </xf>
    <xf numFmtId="0" fontId="7" fillId="0" borderId="16" xfId="0" applyFont="1" applyFill="1" applyBorder="1" applyAlignment="1">
      <alignment horizontal="center"/>
    </xf>
    <xf numFmtId="0" fontId="7" fillId="0" borderId="29" xfId="0" applyFont="1" applyFill="1" applyBorder="1" applyAlignment="1">
      <alignment horizontal="center"/>
    </xf>
    <xf numFmtId="0" fontId="7" fillId="0" borderId="19" xfId="0" applyFont="1" applyFill="1" applyBorder="1" applyAlignment="1">
      <alignment/>
    </xf>
    <xf numFmtId="0" fontId="7" fillId="0" borderId="36" xfId="0" applyFont="1" applyFill="1" applyBorder="1" applyAlignment="1">
      <alignment horizontal="center"/>
    </xf>
    <xf numFmtId="0" fontId="7" fillId="0" borderId="0" xfId="0" applyFont="1" applyAlignment="1">
      <alignment horizontal="left" vertical="center"/>
    </xf>
    <xf numFmtId="0" fontId="7" fillId="0" borderId="10" xfId="0" applyFont="1" applyFill="1" applyBorder="1" applyAlignment="1">
      <alignment horizontal="center"/>
    </xf>
    <xf numFmtId="0" fontId="8" fillId="0" borderId="37" xfId="0" applyFont="1" applyFill="1" applyBorder="1" applyAlignment="1" quotePrefix="1">
      <alignment horizontal="right" indent="1"/>
    </xf>
    <xf numFmtId="0" fontId="7" fillId="0" borderId="38" xfId="0" applyFont="1" applyFill="1" applyBorder="1" applyAlignment="1">
      <alignment horizontal="center"/>
    </xf>
    <xf numFmtId="0" fontId="8" fillId="0" borderId="14" xfId="0" applyFont="1" applyFill="1" applyBorder="1" applyAlignment="1" quotePrefix="1">
      <alignment horizontal="right" indent="1"/>
    </xf>
    <xf numFmtId="0" fontId="8" fillId="0" borderId="18" xfId="0" applyFont="1" applyFill="1" applyBorder="1" applyAlignment="1" quotePrefix="1">
      <alignment horizontal="right" indent="1"/>
    </xf>
    <xf numFmtId="0" fontId="7" fillId="0" borderId="24" xfId="0" applyFont="1" applyFill="1" applyBorder="1" applyAlignment="1">
      <alignment vertical="top" wrapText="1"/>
    </xf>
    <xf numFmtId="0" fontId="8" fillId="0" borderId="16" xfId="0" applyFont="1" applyBorder="1" applyAlignment="1">
      <alignment vertical="top" wrapText="1"/>
    </xf>
    <xf numFmtId="0" fontId="8" fillId="0" borderId="19" xfId="0" applyFont="1" applyBorder="1" applyAlignment="1">
      <alignment vertical="top" wrapText="1"/>
    </xf>
    <xf numFmtId="0" fontId="7" fillId="0" borderId="39" xfId="0" applyFont="1" applyFill="1" applyBorder="1" applyAlignment="1" quotePrefix="1">
      <alignment vertical="center"/>
    </xf>
    <xf numFmtId="0" fontId="7" fillId="0" borderId="40" xfId="0" applyFont="1" applyFill="1" applyBorder="1" applyAlignment="1">
      <alignment vertical="center"/>
    </xf>
    <xf numFmtId="0" fontId="7" fillId="0" borderId="41" xfId="0" applyFont="1" applyFill="1" applyBorder="1" applyAlignment="1">
      <alignment vertical="center"/>
    </xf>
    <xf numFmtId="0" fontId="7" fillId="0" borderId="42" xfId="0" applyFont="1" applyBorder="1" applyAlignment="1" quotePrefix="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17" xfId="0" applyFont="1" applyFill="1" applyBorder="1" applyAlignment="1">
      <alignment vertical="top" wrapText="1"/>
    </xf>
    <xf numFmtId="0" fontId="7" fillId="0" borderId="43" xfId="0" applyFont="1" applyBorder="1" applyAlignment="1">
      <alignment horizontal="center" wrapText="1"/>
    </xf>
    <xf numFmtId="0" fontId="5" fillId="0" borderId="13" xfId="57" applyFont="1" applyFill="1" applyBorder="1" applyAlignment="1">
      <alignment horizontal="center" vertical="center"/>
      <protection/>
    </xf>
    <xf numFmtId="0" fontId="6" fillId="0" borderId="15" xfId="0" applyFont="1" applyBorder="1" applyAlignment="1">
      <alignment/>
    </xf>
    <xf numFmtId="0" fontId="5" fillId="0" borderId="34" xfId="0" applyFont="1" applyBorder="1" applyAlignment="1">
      <alignment horizontal="center" vertical="center"/>
    </xf>
    <xf numFmtId="0" fontId="6" fillId="0" borderId="23" xfId="0" applyFont="1" applyBorder="1" applyAlignment="1">
      <alignment/>
    </xf>
    <xf numFmtId="0" fontId="13" fillId="0" borderId="0" xfId="0" applyFont="1" applyAlignment="1">
      <alignment/>
    </xf>
    <xf numFmtId="0" fontId="5" fillId="0" borderId="33" xfId="0" applyFont="1" applyBorder="1" applyAlignment="1">
      <alignment horizontal="center" vertical="justify" wrapText="1"/>
    </xf>
    <xf numFmtId="0" fontId="5" fillId="0" borderId="23" xfId="0" applyFont="1" applyBorder="1" applyAlignment="1">
      <alignment horizontal="center" vertical="justify"/>
    </xf>
    <xf numFmtId="0" fontId="13" fillId="0" borderId="0" xfId="0" applyFont="1" applyFill="1" applyBorder="1" applyAlignment="1">
      <alignment wrapText="1"/>
    </xf>
    <xf numFmtId="0" fontId="14" fillId="0" borderId="0" xfId="0" applyFont="1" applyFill="1" applyAlignment="1">
      <alignment/>
    </xf>
    <xf numFmtId="0" fontId="15" fillId="0" borderId="0" xfId="0" applyFont="1" applyAlignment="1">
      <alignment/>
    </xf>
    <xf numFmtId="0" fontId="13" fillId="0" borderId="0" xfId="0" applyFont="1" applyFill="1" applyBorder="1" applyAlignment="1">
      <alignment horizontal="left" wrapText="1"/>
    </xf>
    <xf numFmtId="0" fontId="14" fillId="0" borderId="0" xfId="0" applyFont="1" applyFill="1" applyAlignment="1">
      <alignment horizontal="left"/>
    </xf>
    <xf numFmtId="0" fontId="12" fillId="0" borderId="0" xfId="0" applyFont="1" applyAlignment="1">
      <alignment horizontal="justify" vertical="top"/>
    </xf>
    <xf numFmtId="0" fontId="12" fillId="0" borderId="0" xfId="0" applyFont="1" applyAlignment="1">
      <alignment vertical="top"/>
    </xf>
    <xf numFmtId="0" fontId="5" fillId="0" borderId="23" xfId="0" applyFont="1" applyBorder="1" applyAlignment="1">
      <alignment horizontal="center" vertical="center"/>
    </xf>
    <xf numFmtId="0" fontId="13" fillId="0" borderId="0" xfId="0" applyFont="1" applyAlignment="1">
      <alignment horizontal="center" vertical="justify" wrapText="1"/>
    </xf>
    <xf numFmtId="0" fontId="14" fillId="0" borderId="0" xfId="0" applyFont="1" applyAlignment="1">
      <alignment/>
    </xf>
    <xf numFmtId="0" fontId="6" fillId="0" borderId="0" xfId="0" applyFont="1" applyBorder="1" applyAlignment="1">
      <alignment/>
    </xf>
    <xf numFmtId="180" fontId="5" fillId="0" borderId="43" xfId="0" applyNumberFormat="1" applyFont="1" applyFill="1" applyBorder="1" applyAlignment="1" quotePrefix="1">
      <alignment horizontal="center" vertical="center" wrapText="1"/>
    </xf>
    <xf numFmtId="180" fontId="5" fillId="0" borderId="44" xfId="0" applyNumberFormat="1" applyFont="1" applyFill="1" applyBorder="1" applyAlignment="1" quotePrefix="1">
      <alignment horizontal="center" vertical="center" wrapText="1"/>
    </xf>
    <xf numFmtId="180" fontId="5" fillId="0" borderId="0" xfId="0" applyNumberFormat="1" applyFont="1" applyFill="1" applyBorder="1" applyAlignment="1">
      <alignment horizontal="center" vertical="justify"/>
    </xf>
    <xf numFmtId="180" fontId="6" fillId="0" borderId="11" xfId="57" applyNumberFormat="1" applyFont="1" applyFill="1" applyBorder="1" applyAlignment="1">
      <alignment horizontal="center"/>
      <protection/>
    </xf>
    <xf numFmtId="180" fontId="6" fillId="0" borderId="0" xfId="0" applyNumberFormat="1" applyFont="1" applyBorder="1" applyAlignment="1">
      <alignment horizontal="right" indent="1"/>
    </xf>
    <xf numFmtId="180" fontId="6" fillId="0" borderId="15" xfId="57" applyNumberFormat="1" applyFont="1" applyFill="1" applyBorder="1" applyAlignment="1">
      <alignment horizontal="center"/>
      <protection/>
    </xf>
    <xf numFmtId="0" fontId="5" fillId="0" borderId="33" xfId="0" applyFont="1" applyBorder="1" applyAlignment="1">
      <alignment horizontal="center" vertical="center"/>
    </xf>
    <xf numFmtId="180" fontId="8" fillId="0" borderId="40" xfId="0" applyNumberFormat="1" applyFont="1" applyFill="1" applyBorder="1" applyAlignment="1">
      <alignment horizontal="right" indent="1"/>
    </xf>
    <xf numFmtId="180" fontId="8" fillId="0" borderId="45" xfId="0" applyNumberFormat="1" applyFont="1" applyFill="1" applyBorder="1" applyAlignment="1">
      <alignment horizontal="right" indent="1"/>
    </xf>
    <xf numFmtId="180" fontId="8" fillId="0" borderId="41" xfId="0" applyNumberFormat="1" applyFont="1" applyFill="1" applyBorder="1" applyAlignment="1">
      <alignment horizontal="right" indent="1"/>
    </xf>
    <xf numFmtId="180" fontId="8" fillId="0" borderId="46" xfId="0" applyNumberFormat="1" applyFont="1" applyFill="1" applyBorder="1" applyAlignment="1">
      <alignment horizontal="right" indent="1"/>
    </xf>
    <xf numFmtId="180" fontId="8" fillId="0" borderId="29" xfId="0" applyNumberFormat="1" applyFont="1" applyFill="1" applyBorder="1" applyAlignment="1">
      <alignment horizontal="right" indent="1"/>
    </xf>
    <xf numFmtId="180" fontId="8" fillId="0" borderId="37" xfId="0" applyNumberFormat="1" applyFont="1" applyFill="1" applyBorder="1" applyAlignment="1">
      <alignment horizontal="right" indent="1"/>
    </xf>
    <xf numFmtId="180" fontId="8" fillId="0" borderId="43" xfId="0" applyNumberFormat="1" applyFont="1" applyFill="1" applyBorder="1" applyAlignment="1">
      <alignment horizontal="right" indent="1"/>
    </xf>
    <xf numFmtId="180" fontId="8" fillId="0" borderId="36" xfId="0" applyNumberFormat="1" applyFont="1" applyFill="1" applyBorder="1" applyAlignment="1" quotePrefix="1">
      <alignment horizontal="right" indent="1"/>
    </xf>
    <xf numFmtId="180" fontId="8" fillId="0" borderId="47" xfId="0" applyNumberFormat="1" applyFont="1" applyFill="1" applyBorder="1" applyAlignment="1" quotePrefix="1">
      <alignment horizontal="right" indent="1"/>
    </xf>
    <xf numFmtId="180" fontId="8" fillId="0" borderId="48" xfId="0" applyNumberFormat="1" applyFont="1" applyFill="1" applyBorder="1" applyAlignment="1">
      <alignment horizontal="right" indent="1"/>
    </xf>
    <xf numFmtId="180" fontId="8" fillId="0" borderId="30" xfId="0" applyNumberFormat="1" applyFont="1" applyFill="1" applyBorder="1" applyAlignment="1">
      <alignment horizontal="right" indent="1"/>
    </xf>
    <xf numFmtId="180" fontId="8" fillId="0" borderId="49" xfId="0" applyNumberFormat="1" applyFont="1" applyFill="1" applyBorder="1" applyAlignment="1">
      <alignment horizontal="right" indent="1"/>
    </xf>
    <xf numFmtId="180" fontId="8" fillId="0" borderId="0" xfId="0" applyNumberFormat="1" applyFont="1" applyFill="1" applyBorder="1" applyAlignment="1">
      <alignment horizontal="right" indent="1"/>
    </xf>
    <xf numFmtId="180" fontId="8" fillId="0" borderId="10" xfId="0" applyNumberFormat="1" applyFont="1" applyFill="1" applyBorder="1" applyAlignment="1">
      <alignment horizontal="right" indent="1"/>
    </xf>
    <xf numFmtId="0" fontId="8" fillId="0" borderId="12" xfId="0" applyFont="1" applyFill="1" applyBorder="1" applyAlignment="1" quotePrefix="1">
      <alignment horizontal="right" indent="1"/>
    </xf>
    <xf numFmtId="180" fontId="8" fillId="0" borderId="36" xfId="0" applyNumberFormat="1" applyFont="1" applyFill="1" applyBorder="1" applyAlignment="1">
      <alignment horizontal="right" indent="1"/>
    </xf>
    <xf numFmtId="180" fontId="8" fillId="0" borderId="50" xfId="0" applyNumberFormat="1" applyFont="1" applyFill="1" applyBorder="1" applyAlignment="1">
      <alignment horizontal="right" indent="1"/>
    </xf>
    <xf numFmtId="180" fontId="8" fillId="0" borderId="35" xfId="0" applyNumberFormat="1" applyFont="1" applyFill="1" applyBorder="1" applyAlignment="1">
      <alignment horizontal="right" indent="1"/>
    </xf>
    <xf numFmtId="180" fontId="7" fillId="33" borderId="29" xfId="0" applyNumberFormat="1" applyFont="1" applyFill="1" applyBorder="1" applyAlignment="1">
      <alignment horizontal="right" vertical="center" wrapText="1" indent="1"/>
    </xf>
    <xf numFmtId="180" fontId="7" fillId="33" borderId="29" xfId="0" applyNumberFormat="1" applyFont="1" applyFill="1" applyBorder="1" applyAlignment="1">
      <alignment horizontal="right" vertical="center" wrapText="1" indent="2"/>
    </xf>
    <xf numFmtId="180" fontId="8" fillId="0" borderId="10" xfId="0" applyNumberFormat="1" applyFont="1" applyFill="1" applyBorder="1" applyAlignment="1">
      <alignment horizontal="center" wrapText="1"/>
    </xf>
    <xf numFmtId="0" fontId="0" fillId="0" borderId="0" xfId="0" applyFont="1" applyAlignment="1">
      <alignment/>
    </xf>
    <xf numFmtId="180" fontId="5" fillId="0" borderId="16" xfId="0" applyNumberFormat="1" applyFont="1" applyFill="1" applyBorder="1" applyAlignment="1">
      <alignment horizontal="right" indent="2"/>
    </xf>
    <xf numFmtId="180" fontId="5" fillId="0" borderId="31" xfId="0" applyNumberFormat="1" applyFont="1" applyFill="1" applyBorder="1" applyAlignment="1">
      <alignment horizontal="right" indent="2"/>
    </xf>
    <xf numFmtId="180" fontId="5" fillId="0" borderId="12" xfId="0" applyNumberFormat="1" applyFont="1" applyFill="1" applyBorder="1" applyAlignment="1">
      <alignment horizontal="right" indent="2"/>
    </xf>
    <xf numFmtId="180" fontId="5" fillId="33" borderId="31" xfId="0" applyNumberFormat="1" applyFont="1" applyFill="1" applyBorder="1" applyAlignment="1">
      <alignment horizontal="right" indent="2"/>
    </xf>
    <xf numFmtId="180" fontId="6" fillId="0" borderId="51" xfId="0" applyNumberFormat="1" applyFont="1" applyFill="1" applyBorder="1" applyAlignment="1">
      <alignment horizontal="right" vertical="center" indent="1"/>
    </xf>
    <xf numFmtId="180" fontId="6" fillId="0" borderId="45" xfId="0" applyNumberFormat="1" applyFont="1" applyFill="1" applyBorder="1" applyAlignment="1">
      <alignment horizontal="right" vertical="center" indent="1"/>
    </xf>
    <xf numFmtId="180" fontId="6" fillId="0" borderId="41" xfId="0" applyNumberFormat="1" applyFont="1" applyFill="1" applyBorder="1" applyAlignment="1">
      <alignment horizontal="right" vertical="center" indent="1"/>
    </xf>
    <xf numFmtId="180" fontId="6" fillId="0" borderId="21" xfId="0" applyNumberFormat="1" applyFont="1" applyFill="1" applyBorder="1" applyAlignment="1">
      <alignment horizontal="right" vertical="center" indent="1"/>
    </xf>
    <xf numFmtId="180" fontId="6" fillId="0" borderId="36" xfId="0" applyNumberFormat="1" applyFont="1" applyFill="1" applyBorder="1" applyAlignment="1">
      <alignment horizontal="right" vertical="center" indent="1"/>
    </xf>
    <xf numFmtId="180" fontId="6" fillId="0" borderId="14" xfId="0" applyNumberFormat="1" applyFont="1" applyFill="1" applyBorder="1" applyAlignment="1">
      <alignment horizontal="right" vertical="center" indent="1"/>
    </xf>
    <xf numFmtId="180" fontId="6" fillId="0" borderId="51" xfId="0" applyNumberFormat="1" applyFont="1" applyBorder="1" applyAlignment="1">
      <alignment horizontal="right" vertical="center" indent="1"/>
    </xf>
    <xf numFmtId="180" fontId="6" fillId="0" borderId="45" xfId="0" applyNumberFormat="1" applyFont="1" applyBorder="1" applyAlignment="1">
      <alignment horizontal="right" vertical="center" indent="1"/>
    </xf>
    <xf numFmtId="180" fontId="6" fillId="0" borderId="41" xfId="0" applyNumberFormat="1" applyFont="1" applyBorder="1" applyAlignment="1">
      <alignment horizontal="right" vertical="center" indent="1"/>
    </xf>
    <xf numFmtId="180" fontId="6" fillId="0" borderId="52" xfId="0" applyNumberFormat="1" applyFont="1" applyBorder="1" applyAlignment="1">
      <alignment horizontal="right" vertical="center" indent="1"/>
    </xf>
    <xf numFmtId="180" fontId="6" fillId="0" borderId="29" xfId="0" applyNumberFormat="1" applyFont="1" applyBorder="1" applyAlignment="1">
      <alignment horizontal="right" vertical="center" indent="1"/>
    </xf>
    <xf numFmtId="180" fontId="6" fillId="0" borderId="37" xfId="0" applyNumberFormat="1" applyFont="1" applyBorder="1" applyAlignment="1" quotePrefix="1">
      <alignment horizontal="right" vertical="center" indent="1"/>
    </xf>
    <xf numFmtId="180" fontId="6" fillId="0" borderId="36" xfId="0" applyNumberFormat="1" applyFont="1" applyBorder="1" applyAlignment="1">
      <alignment horizontal="right" inden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rafic 1" xfId="57"/>
    <cellStyle name="Normal_Sheet1" xfId="58"/>
    <cellStyle name="Normal_Sheet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G29"/>
  <sheetViews>
    <sheetView showGridLines="0" zoomScale="117" zoomScaleNormal="117" zoomScalePageLayoutView="0" workbookViewId="0" topLeftCell="A1">
      <selection activeCell="A1" sqref="A1:IV16384"/>
    </sheetView>
  </sheetViews>
  <sheetFormatPr defaultColWidth="9.140625" defaultRowHeight="12.75"/>
  <cols>
    <col min="1" max="1" width="24.8515625" style="1" customWidth="1"/>
    <col min="2" max="2" width="9.140625" style="1" customWidth="1"/>
    <col min="3" max="7" width="9.8515625" style="1" customWidth="1"/>
    <col min="8" max="16384" width="9.140625" style="1" customWidth="1"/>
  </cols>
  <sheetData>
    <row r="1" spans="1:7" ht="14.25" thickBot="1">
      <c r="A1" s="127" t="s">
        <v>78</v>
      </c>
      <c r="B1" s="127"/>
      <c r="C1" s="127"/>
      <c r="D1" s="127"/>
      <c r="E1" s="127"/>
      <c r="F1" s="127"/>
      <c r="G1" s="127"/>
    </row>
    <row r="2" spans="1:7" ht="14.25" thickBot="1">
      <c r="A2" s="101"/>
      <c r="B2" s="102"/>
      <c r="C2" s="103" t="s">
        <v>1</v>
      </c>
      <c r="D2" s="103" t="s">
        <v>2</v>
      </c>
      <c r="E2" s="103" t="s">
        <v>3</v>
      </c>
      <c r="F2" s="103" t="s">
        <v>4</v>
      </c>
      <c r="G2" s="104" t="s">
        <v>5</v>
      </c>
    </row>
    <row r="3" spans="1:7" ht="14.25" thickBot="1">
      <c r="A3" s="123" t="s">
        <v>6</v>
      </c>
      <c r="B3" s="124"/>
      <c r="C3" s="124"/>
      <c r="D3" s="124"/>
      <c r="E3" s="124"/>
      <c r="F3" s="124"/>
      <c r="G3" s="125"/>
    </row>
    <row r="4" spans="1:7" ht="13.5" customHeight="1">
      <c r="A4" s="105" t="s">
        <v>7</v>
      </c>
      <c r="B4" s="106">
        <v>2021</v>
      </c>
      <c r="C4" s="153">
        <v>99.92248984502987</v>
      </c>
      <c r="D4" s="154">
        <v>115.24222027016063</v>
      </c>
      <c r="E4" s="153">
        <v>106.32234831860468</v>
      </c>
      <c r="F4" s="154">
        <v>102.48379302819902</v>
      </c>
      <c r="G4" s="155">
        <v>105.70888762964823</v>
      </c>
    </row>
    <row r="5" spans="1:7" ht="13.5">
      <c r="A5" s="107"/>
      <c r="B5" s="108">
        <v>2022</v>
      </c>
      <c r="C5" s="156">
        <v>105.58580040024572</v>
      </c>
      <c r="D5" s="157">
        <v>104.43629047094794</v>
      </c>
      <c r="E5" s="156">
        <v>102.97285482724368</v>
      </c>
      <c r="F5" s="157">
        <v>103.93330778330994</v>
      </c>
      <c r="G5" s="158">
        <v>104.10703211817984</v>
      </c>
    </row>
    <row r="6" spans="1:7" ht="14.25" thickBot="1">
      <c r="A6" s="109"/>
      <c r="B6" s="110">
        <v>2023</v>
      </c>
      <c r="C6" s="159">
        <v>102.44152773060216</v>
      </c>
      <c r="D6" s="160">
        <v>101.11493156283531</v>
      </c>
      <c r="E6" s="160">
        <v>101.85643277933147</v>
      </c>
      <c r="F6" s="160">
        <v>102.97531969192735</v>
      </c>
      <c r="G6" s="161">
        <v>102.1277623632261</v>
      </c>
    </row>
    <row r="7" spans="1:7" ht="13.5">
      <c r="A7" s="111" t="s">
        <v>79</v>
      </c>
      <c r="B7" s="106">
        <v>2021</v>
      </c>
      <c r="C7" s="153">
        <v>101.3196851063515</v>
      </c>
      <c r="D7" s="154">
        <v>112.617833920052</v>
      </c>
      <c r="E7" s="153">
        <v>106.75778247034438</v>
      </c>
      <c r="F7" s="154">
        <v>102.81896027479571</v>
      </c>
      <c r="G7" s="155">
        <v>105.70888762964823</v>
      </c>
    </row>
    <row r="8" spans="1:7" ht="13.5">
      <c r="A8" s="111" t="s">
        <v>80</v>
      </c>
      <c r="B8" s="108">
        <v>2022</v>
      </c>
      <c r="C8" s="162">
        <v>105.16011190197305</v>
      </c>
      <c r="D8" s="163">
        <v>103.82431024890045</v>
      </c>
      <c r="E8" s="162">
        <v>103.1233051523369</v>
      </c>
      <c r="F8" s="163">
        <v>104.53429047799294</v>
      </c>
      <c r="G8" s="164">
        <v>104.1</v>
      </c>
    </row>
    <row r="9" spans="1:7" ht="14.25" thickBot="1">
      <c r="A9" s="111" t="s">
        <v>81</v>
      </c>
      <c r="B9" s="110">
        <v>2023</v>
      </c>
      <c r="C9" s="159">
        <v>100.97233937677252</v>
      </c>
      <c r="D9" s="160">
        <v>102.82182866763279</v>
      </c>
      <c r="E9" s="160">
        <v>103.59267392144335</v>
      </c>
      <c r="F9" s="160">
        <v>101.04153185282885</v>
      </c>
      <c r="G9" s="161">
        <v>102.1277623632261</v>
      </c>
    </row>
    <row r="10" spans="1:7" ht="13.5">
      <c r="A10" s="126" t="s">
        <v>82</v>
      </c>
      <c r="B10" s="112">
        <v>2021</v>
      </c>
      <c r="C10" s="165">
        <v>101.02520467098135</v>
      </c>
      <c r="D10" s="166">
        <v>112.68259247832624</v>
      </c>
      <c r="E10" s="165">
        <v>107.06809821409978</v>
      </c>
      <c r="F10" s="166">
        <v>102.69503520536614</v>
      </c>
      <c r="G10" s="167" t="s">
        <v>0</v>
      </c>
    </row>
    <row r="11" spans="1:7" ht="13.5">
      <c r="A11" s="118"/>
      <c r="B11" s="108">
        <v>2022</v>
      </c>
      <c r="C11" s="156">
        <v>104.9438244199881</v>
      </c>
      <c r="D11" s="157">
        <v>103.8965976253736</v>
      </c>
      <c r="E11" s="156">
        <v>103.2575679075523</v>
      </c>
      <c r="F11" s="157">
        <v>104.41322796132397</v>
      </c>
      <c r="G11" s="113" t="s">
        <v>0</v>
      </c>
    </row>
    <row r="12" spans="1:7" ht="14.25" thickBot="1">
      <c r="A12" s="119"/>
      <c r="B12" s="114">
        <v>2023</v>
      </c>
      <c r="C12" s="159">
        <v>101.01064699607743</v>
      </c>
      <c r="D12" s="168">
        <v>102.85931232337808</v>
      </c>
      <c r="E12" s="159">
        <v>103.51856310641038</v>
      </c>
      <c r="F12" s="168">
        <v>101.06519473106931</v>
      </c>
      <c r="G12" s="115" t="s">
        <v>0</v>
      </c>
    </row>
    <row r="13" spans="1:7" ht="14.25" thickBot="1">
      <c r="A13" s="120" t="s">
        <v>8</v>
      </c>
      <c r="B13" s="121"/>
      <c r="C13" s="121"/>
      <c r="D13" s="121"/>
      <c r="E13" s="121"/>
      <c r="F13" s="121"/>
      <c r="G13" s="122"/>
    </row>
    <row r="14" spans="1:7" ht="13.5">
      <c r="A14" s="117" t="s">
        <v>82</v>
      </c>
      <c r="B14" s="106">
        <v>2021</v>
      </c>
      <c r="C14" s="169">
        <v>100.39427847471649</v>
      </c>
      <c r="D14" s="170">
        <v>100.57417783033804</v>
      </c>
      <c r="E14" s="169">
        <v>100.93754227846618</v>
      </c>
      <c r="F14" s="170">
        <v>100.76304157084147</v>
      </c>
      <c r="G14" s="116" t="s">
        <v>0</v>
      </c>
    </row>
    <row r="15" spans="1:7" ht="13.5">
      <c r="A15" s="118"/>
      <c r="B15" s="108">
        <v>2022</v>
      </c>
      <c r="C15" s="156">
        <v>102.59268631587666</v>
      </c>
      <c r="D15" s="157">
        <v>99.57055542137432</v>
      </c>
      <c r="E15" s="156">
        <v>100.31671262057533</v>
      </c>
      <c r="F15" s="157">
        <v>101.89078285314838</v>
      </c>
      <c r="G15" s="113" t="s">
        <v>0</v>
      </c>
    </row>
    <row r="16" spans="1:7" ht="14.25" thickBot="1">
      <c r="A16" s="119"/>
      <c r="B16" s="114">
        <v>2023</v>
      </c>
      <c r="C16" s="159">
        <v>99.24943251128002</v>
      </c>
      <c r="D16" s="168">
        <v>101.39286464224992</v>
      </c>
      <c r="E16" s="159">
        <v>100.95966725300009</v>
      </c>
      <c r="F16" s="168">
        <v>99.47599253062721</v>
      </c>
      <c r="G16" s="115" t="s">
        <v>0</v>
      </c>
    </row>
    <row r="17" spans="1:7" ht="14.25">
      <c r="A17" s="9" t="s">
        <v>83</v>
      </c>
      <c r="B17" s="9"/>
      <c r="C17" s="9"/>
      <c r="D17" s="9"/>
      <c r="E17" s="9"/>
      <c r="F17" s="9"/>
      <c r="G17" s="9"/>
    </row>
    <row r="18" spans="1:7" ht="14.25">
      <c r="A18" s="9" t="s">
        <v>84</v>
      </c>
      <c r="B18" s="9"/>
      <c r="C18" s="9"/>
      <c r="D18" s="9"/>
      <c r="E18" s="9"/>
      <c r="F18" s="9"/>
      <c r="G18" s="9"/>
    </row>
    <row r="22" spans="3:4" ht="13.5">
      <c r="C22" s="3"/>
      <c r="D22" s="3"/>
    </row>
    <row r="23" spans="3:4" ht="13.5">
      <c r="C23" s="3"/>
      <c r="D23" s="3"/>
    </row>
    <row r="24" spans="3:4" ht="13.5">
      <c r="C24" s="3"/>
      <c r="D24" s="3"/>
    </row>
    <row r="25" spans="3:4" ht="13.5">
      <c r="C25" s="3"/>
      <c r="D25" s="3"/>
    </row>
    <row r="26" ht="13.5">
      <c r="D26" s="3"/>
    </row>
    <row r="27" ht="13.5">
      <c r="D27" s="3"/>
    </row>
    <row r="28" ht="13.5">
      <c r="D28" s="3"/>
    </row>
    <row r="29" ht="13.5">
      <c r="D29" s="3"/>
    </row>
  </sheetData>
  <sheetProtection/>
  <mergeCells count="5">
    <mergeCell ref="A14:A16"/>
    <mergeCell ref="A13:G13"/>
    <mergeCell ref="A3:G3"/>
    <mergeCell ref="A10:A12"/>
    <mergeCell ref="A1:G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sheetPr>
  <dimension ref="A2:G60"/>
  <sheetViews>
    <sheetView showGridLines="0" zoomScalePageLayoutView="0" workbookViewId="0" topLeftCell="A34">
      <selection activeCell="A1" sqref="A1:IV16384"/>
    </sheetView>
  </sheetViews>
  <sheetFormatPr defaultColWidth="9.140625" defaultRowHeight="12.75"/>
  <cols>
    <col min="1" max="1" width="10.421875" style="1" customWidth="1"/>
    <col min="2" max="2" width="16.7109375" style="1" customWidth="1"/>
    <col min="3" max="3" width="20.57421875" style="1" customWidth="1"/>
    <col min="4" max="4" width="13.00390625" style="1" customWidth="1"/>
    <col min="5" max="16384" width="9.140625" style="1" customWidth="1"/>
  </cols>
  <sheetData>
    <row r="2" spans="1:7" ht="36" customHeight="1" thickBot="1">
      <c r="A2" s="143" t="s">
        <v>85</v>
      </c>
      <c r="B2" s="143"/>
      <c r="C2" s="143"/>
      <c r="D2" s="143"/>
      <c r="E2" s="144"/>
      <c r="F2" s="144"/>
      <c r="G2" s="144"/>
    </row>
    <row r="3" spans="1:7" ht="28.5" customHeight="1" thickBot="1">
      <c r="A3" s="128" t="s">
        <v>9</v>
      </c>
      <c r="B3" s="152" t="s">
        <v>11</v>
      </c>
      <c r="C3" s="130"/>
      <c r="D3" s="142"/>
      <c r="E3" s="145"/>
      <c r="F3" s="145"/>
      <c r="G3" s="145"/>
    </row>
    <row r="4" spans="1:7" ht="69" thickBot="1">
      <c r="A4" s="129"/>
      <c r="B4" s="146" t="s">
        <v>86</v>
      </c>
      <c r="C4" s="147" t="s">
        <v>87</v>
      </c>
      <c r="D4" s="147" t="s">
        <v>144</v>
      </c>
      <c r="E4" s="148"/>
      <c r="F4" s="148"/>
      <c r="G4" s="148"/>
    </row>
    <row r="5" spans="1:7" ht="13.5">
      <c r="A5" s="47" t="s">
        <v>88</v>
      </c>
      <c r="B5" s="149">
        <v>94.33321968775559</v>
      </c>
      <c r="C5" s="149">
        <v>98.45167648424315</v>
      </c>
      <c r="D5" s="149">
        <v>73.93185788309266</v>
      </c>
      <c r="E5" s="150"/>
      <c r="F5" s="150"/>
      <c r="G5" s="150"/>
    </row>
    <row r="6" spans="1:7" ht="13.5">
      <c r="A6" s="47" t="s">
        <v>89</v>
      </c>
      <c r="B6" s="149">
        <v>101.66282491404914</v>
      </c>
      <c r="C6" s="149">
        <v>99.43154427823252</v>
      </c>
      <c r="D6" s="149">
        <v>75.16121523539212</v>
      </c>
      <c r="E6" s="150"/>
      <c r="F6" s="150"/>
      <c r="G6" s="150"/>
    </row>
    <row r="7" spans="1:7" ht="13.5">
      <c r="A7" s="47" t="s">
        <v>90</v>
      </c>
      <c r="B7" s="149">
        <v>96.21750577572463</v>
      </c>
      <c r="C7" s="149">
        <v>92.97181401816087</v>
      </c>
      <c r="D7" s="149">
        <v>72.31824661021822</v>
      </c>
      <c r="E7" s="150"/>
      <c r="F7" s="150"/>
      <c r="G7" s="150"/>
    </row>
    <row r="8" spans="1:7" ht="13.5">
      <c r="A8" s="47" t="s">
        <v>91</v>
      </c>
      <c r="B8" s="149">
        <v>103.0355615705876</v>
      </c>
      <c r="C8" s="149">
        <v>95.07537957942198</v>
      </c>
      <c r="D8" s="149">
        <v>74.5135115128408</v>
      </c>
      <c r="E8" s="150"/>
      <c r="F8" s="150"/>
      <c r="G8" s="150"/>
    </row>
    <row r="9" spans="1:7" ht="13.5">
      <c r="A9" s="47" t="s">
        <v>92</v>
      </c>
      <c r="B9" s="149">
        <v>102.382801482735</v>
      </c>
      <c r="C9" s="149">
        <v>103.18829088623929</v>
      </c>
      <c r="D9" s="149">
        <v>76.28902057000668</v>
      </c>
      <c r="E9" s="150"/>
      <c r="F9" s="150"/>
      <c r="G9" s="150"/>
    </row>
    <row r="10" spans="1:7" ht="13.5">
      <c r="A10" s="47" t="s">
        <v>93</v>
      </c>
      <c r="B10" s="149">
        <v>101.82390961176802</v>
      </c>
      <c r="C10" s="149">
        <v>103.35179268406549</v>
      </c>
      <c r="D10" s="149">
        <v>77.6804633489067</v>
      </c>
      <c r="E10" s="150"/>
      <c r="F10" s="150"/>
      <c r="G10" s="150"/>
    </row>
    <row r="11" spans="1:7" ht="13.5">
      <c r="A11" s="47" t="s">
        <v>94</v>
      </c>
      <c r="B11" s="149">
        <v>101.86061409492598</v>
      </c>
      <c r="C11" s="149">
        <v>109.4133233421068</v>
      </c>
      <c r="D11" s="149">
        <v>79.12579699898026</v>
      </c>
      <c r="E11" s="150"/>
      <c r="F11" s="150"/>
      <c r="G11" s="150"/>
    </row>
    <row r="12" spans="1:7" ht="13.5">
      <c r="A12" s="47" t="s">
        <v>95</v>
      </c>
      <c r="B12" s="149">
        <v>96.07616315716832</v>
      </c>
      <c r="C12" s="149">
        <v>102.02314758854104</v>
      </c>
      <c r="D12" s="149">
        <v>76.02102982415008</v>
      </c>
      <c r="E12" s="150"/>
      <c r="F12" s="150"/>
      <c r="G12" s="150"/>
    </row>
    <row r="13" spans="1:7" ht="13.5">
      <c r="A13" s="47" t="s">
        <v>96</v>
      </c>
      <c r="B13" s="149">
        <v>105.76904659646836</v>
      </c>
      <c r="C13" s="149">
        <v>105.3974973817302</v>
      </c>
      <c r="D13" s="149">
        <v>80.4067184578204</v>
      </c>
      <c r="E13" s="150"/>
      <c r="F13" s="150"/>
      <c r="G13" s="150"/>
    </row>
    <row r="14" spans="1:7" ht="13.5">
      <c r="A14" s="47" t="s">
        <v>97</v>
      </c>
      <c r="B14" s="149">
        <v>99.37541801766399</v>
      </c>
      <c r="C14" s="149">
        <v>102.86307410764151</v>
      </c>
      <c r="D14" s="149">
        <v>79.9045125817452</v>
      </c>
      <c r="E14" s="150"/>
      <c r="F14" s="150"/>
      <c r="G14" s="150"/>
    </row>
    <row r="15" spans="1:7" ht="13.5">
      <c r="A15" s="47" t="s">
        <v>98</v>
      </c>
      <c r="B15" s="149">
        <v>97.65443921601413</v>
      </c>
      <c r="C15" s="149">
        <v>98.61550420907399</v>
      </c>
      <c r="D15" s="149">
        <v>78.03030366999273</v>
      </c>
      <c r="E15" s="150"/>
      <c r="F15" s="150"/>
      <c r="G15" s="150"/>
    </row>
    <row r="16" spans="1:7" ht="13.5">
      <c r="A16" s="47" t="s">
        <v>99</v>
      </c>
      <c r="B16" s="149">
        <v>99.34321840296649</v>
      </c>
      <c r="C16" s="149">
        <v>101.96890935928005</v>
      </c>
      <c r="D16" s="149">
        <v>77.51781499537884</v>
      </c>
      <c r="E16" s="150"/>
      <c r="F16" s="150"/>
      <c r="G16" s="150"/>
    </row>
    <row r="17" spans="1:7" ht="13.5">
      <c r="A17" s="47" t="s">
        <v>100</v>
      </c>
      <c r="B17" s="149">
        <v>99.06306915172249</v>
      </c>
      <c r="C17" s="149">
        <v>95.503868515738</v>
      </c>
      <c r="D17" s="149">
        <v>76.79152667377645</v>
      </c>
      <c r="E17" s="150"/>
      <c r="F17" s="150"/>
      <c r="G17" s="150"/>
    </row>
    <row r="18" spans="1:7" ht="13.5">
      <c r="A18" s="47" t="s">
        <v>101</v>
      </c>
      <c r="B18" s="149">
        <v>102.05295517932814</v>
      </c>
      <c r="C18" s="149">
        <v>98.07709197617288</v>
      </c>
      <c r="D18" s="149">
        <v>78.36802229791088</v>
      </c>
      <c r="E18" s="150"/>
      <c r="F18" s="150"/>
      <c r="G18" s="150"/>
    </row>
    <row r="19" spans="1:7" ht="13.5">
      <c r="A19" s="47" t="s">
        <v>102</v>
      </c>
      <c r="B19" s="149">
        <v>101.44792549093036</v>
      </c>
      <c r="C19" s="149">
        <v>101.8869966285596</v>
      </c>
      <c r="D19" s="149">
        <v>79.50273286950032</v>
      </c>
      <c r="E19" s="150"/>
      <c r="F19" s="150"/>
      <c r="G19" s="150"/>
    </row>
    <row r="20" spans="1:7" ht="13.5">
      <c r="A20" s="47" t="s">
        <v>103</v>
      </c>
      <c r="B20" s="149">
        <v>101.16442801745602</v>
      </c>
      <c r="C20" s="149">
        <v>103.75484005898603</v>
      </c>
      <c r="D20" s="149">
        <v>80.42848496567599</v>
      </c>
      <c r="E20" s="150"/>
      <c r="F20" s="150"/>
      <c r="G20" s="150"/>
    </row>
    <row r="21" spans="1:7" ht="13.5">
      <c r="A21" s="47" t="s">
        <v>104</v>
      </c>
      <c r="B21" s="149">
        <v>100.88183981115499</v>
      </c>
      <c r="C21" s="149">
        <v>105.65975033977269</v>
      </c>
      <c r="D21" s="149">
        <v>81.13773536561213</v>
      </c>
      <c r="E21" s="150"/>
      <c r="F21" s="150"/>
      <c r="G21" s="150"/>
    </row>
    <row r="22" spans="1:7" ht="13.5">
      <c r="A22" s="47" t="s">
        <v>105</v>
      </c>
      <c r="B22" s="149">
        <v>99.95814123010204</v>
      </c>
      <c r="C22" s="149">
        <v>103.4909006627147</v>
      </c>
      <c r="D22" s="149">
        <v>81.10377210766504</v>
      </c>
      <c r="E22" s="150"/>
      <c r="F22" s="150"/>
      <c r="G22" s="150"/>
    </row>
    <row r="23" spans="1:7" ht="13.5">
      <c r="A23" s="47" t="s">
        <v>106</v>
      </c>
      <c r="B23" s="149">
        <v>102.13092520707944</v>
      </c>
      <c r="C23" s="149">
        <v>104.18765474057867</v>
      </c>
      <c r="D23" s="149">
        <v>82.83203283139954</v>
      </c>
      <c r="E23" s="150"/>
      <c r="F23" s="150"/>
      <c r="G23" s="150"/>
    </row>
    <row r="24" spans="1:7" ht="13.5">
      <c r="A24" s="47" t="s">
        <v>107</v>
      </c>
      <c r="B24" s="149">
        <v>100.55260583758725</v>
      </c>
      <c r="C24" s="149">
        <v>103.5575486915651</v>
      </c>
      <c r="D24" s="149">
        <v>83.28976748021805</v>
      </c>
      <c r="E24" s="150"/>
      <c r="F24" s="150"/>
      <c r="G24" s="150"/>
    </row>
    <row r="25" spans="1:7" ht="13.5">
      <c r="A25" s="47" t="s">
        <v>108</v>
      </c>
      <c r="B25" s="149">
        <v>101.0285774019364</v>
      </c>
      <c r="C25" s="149">
        <v>103.70817823232959</v>
      </c>
      <c r="D25" s="149">
        <v>84.14646720664494</v>
      </c>
      <c r="E25" s="150"/>
      <c r="F25" s="150"/>
      <c r="G25" s="150"/>
    </row>
    <row r="26" spans="1:7" ht="13.5">
      <c r="A26" s="47" t="s">
        <v>109</v>
      </c>
      <c r="B26" s="149">
        <v>100.70586797633044</v>
      </c>
      <c r="C26" s="149">
        <v>104.48395675034368</v>
      </c>
      <c r="D26" s="149">
        <v>84.74043017187005</v>
      </c>
      <c r="E26" s="150"/>
      <c r="F26" s="150"/>
      <c r="G26" s="150"/>
    </row>
    <row r="27" spans="1:7" ht="13.5">
      <c r="A27" s="47" t="s">
        <v>110</v>
      </c>
      <c r="B27" s="149">
        <v>100.09791716765626</v>
      </c>
      <c r="C27" s="149">
        <v>102.40410949904835</v>
      </c>
      <c r="D27" s="149">
        <v>84.82340560095406</v>
      </c>
      <c r="E27" s="150"/>
      <c r="F27" s="150"/>
      <c r="G27" s="150"/>
    </row>
    <row r="28" spans="1:7" ht="13.5">
      <c r="A28" s="47" t="s">
        <v>111</v>
      </c>
      <c r="B28" s="149">
        <v>100.64254181631878</v>
      </c>
      <c r="C28" s="149">
        <v>102.4957014944741</v>
      </c>
      <c r="D28" s="149">
        <v>85.36843145196588</v>
      </c>
      <c r="E28" s="150"/>
      <c r="F28" s="150"/>
      <c r="G28" s="150"/>
    </row>
    <row r="29" spans="1:7" ht="13.5">
      <c r="A29" s="47" t="s">
        <v>112</v>
      </c>
      <c r="B29" s="149">
        <v>101.72176026974216</v>
      </c>
      <c r="C29" s="149">
        <v>103.19895067531768</v>
      </c>
      <c r="D29" s="149">
        <v>86.83827118760789</v>
      </c>
      <c r="E29" s="150"/>
      <c r="F29" s="150"/>
      <c r="G29" s="150"/>
    </row>
    <row r="30" spans="1:7" ht="13.5">
      <c r="A30" s="47" t="s">
        <v>113</v>
      </c>
      <c r="B30" s="149">
        <v>99.49419407925302</v>
      </c>
      <c r="C30" s="149">
        <v>101.95728048020598</v>
      </c>
      <c r="D30" s="149">
        <v>86.39903807046664</v>
      </c>
      <c r="E30" s="150"/>
      <c r="F30" s="150"/>
      <c r="G30" s="150"/>
    </row>
    <row r="31" spans="1:7" ht="13.5">
      <c r="A31" s="47" t="s">
        <v>114</v>
      </c>
      <c r="B31" s="149">
        <v>100.83866621319271</v>
      </c>
      <c r="C31" s="149">
        <v>102.71178926858273</v>
      </c>
      <c r="D31" s="149">
        <v>87.12363761128714</v>
      </c>
      <c r="E31" s="150"/>
      <c r="F31" s="150"/>
      <c r="G31" s="150"/>
    </row>
    <row r="32" spans="1:7" ht="13.5">
      <c r="A32" s="47" t="s">
        <v>115</v>
      </c>
      <c r="B32" s="149">
        <v>101.2700648493346</v>
      </c>
      <c r="C32" s="149">
        <v>103.35221440456486</v>
      </c>
      <c r="D32" s="149">
        <v>88.23016430804975</v>
      </c>
      <c r="E32" s="150"/>
      <c r="F32" s="150"/>
      <c r="G32" s="150"/>
    </row>
    <row r="33" spans="1:7" ht="13.5">
      <c r="A33" s="47" t="s">
        <v>116</v>
      </c>
      <c r="B33" s="149">
        <v>103.60822111253837</v>
      </c>
      <c r="C33" s="149">
        <v>105.26891251294875</v>
      </c>
      <c r="D33" s="149">
        <v>91.41370372424011</v>
      </c>
      <c r="E33" s="150"/>
      <c r="F33" s="150"/>
      <c r="G33" s="150"/>
    </row>
    <row r="34" spans="1:7" ht="13.5">
      <c r="A34" s="47" t="s">
        <v>117</v>
      </c>
      <c r="B34" s="149">
        <v>102.8225054908964</v>
      </c>
      <c r="C34" s="149">
        <v>108.790401641541</v>
      </c>
      <c r="D34" s="149">
        <v>93.99386053128856</v>
      </c>
      <c r="E34" s="150"/>
      <c r="F34" s="150"/>
      <c r="G34" s="150"/>
    </row>
    <row r="35" spans="1:7" ht="13.5">
      <c r="A35" s="47" t="s">
        <v>118</v>
      </c>
      <c r="B35" s="149">
        <v>101.25449073345784</v>
      </c>
      <c r="C35" s="149">
        <v>109.23901642663152</v>
      </c>
      <c r="D35" s="149">
        <v>95.17300480167287</v>
      </c>
      <c r="E35" s="150"/>
      <c r="F35" s="150"/>
      <c r="G35" s="150"/>
    </row>
    <row r="36" spans="1:7" ht="13.5">
      <c r="A36" s="47" t="s">
        <v>119</v>
      </c>
      <c r="B36" s="149">
        <v>100.63441878658782</v>
      </c>
      <c r="C36" s="149">
        <v>108.55335131134571</v>
      </c>
      <c r="D36" s="149">
        <v>95.77680022389481</v>
      </c>
      <c r="E36" s="150"/>
      <c r="F36" s="150"/>
      <c r="G36" s="150"/>
    </row>
    <row r="37" spans="1:7" ht="13.5">
      <c r="A37" s="47" t="s">
        <v>120</v>
      </c>
      <c r="B37" s="149">
        <v>101.78730470579063</v>
      </c>
      <c r="C37" s="149">
        <v>106.64552414968081</v>
      </c>
      <c r="D37" s="149">
        <v>97.48862348135215</v>
      </c>
      <c r="E37" s="150"/>
      <c r="F37" s="150"/>
      <c r="G37" s="150"/>
    </row>
    <row r="38" spans="1:7" ht="13.5">
      <c r="A38" s="47" t="s">
        <v>121</v>
      </c>
      <c r="B38" s="149">
        <v>101.62727001510939</v>
      </c>
      <c r="C38" s="149">
        <v>105.40584891332037</v>
      </c>
      <c r="D38" s="149">
        <v>99.07502661940708</v>
      </c>
      <c r="E38" s="150"/>
      <c r="F38" s="150"/>
      <c r="G38" s="150"/>
    </row>
    <row r="39" spans="1:7" ht="13.5">
      <c r="A39" s="47" t="s">
        <v>122</v>
      </c>
      <c r="B39" s="149">
        <v>102.25371468225153</v>
      </c>
      <c r="C39" s="149">
        <v>106.44604029460312</v>
      </c>
      <c r="D39" s="149">
        <v>101.30789504077326</v>
      </c>
      <c r="E39" s="150"/>
      <c r="F39" s="150"/>
      <c r="G39" s="150"/>
    </row>
    <row r="40" spans="1:7" ht="13.5">
      <c r="A40" s="47" t="s">
        <v>123</v>
      </c>
      <c r="B40" s="149">
        <v>99.94076669895665</v>
      </c>
      <c r="C40" s="149">
        <v>105.71232991041532</v>
      </c>
      <c r="D40" s="149">
        <v>101.24788703032308</v>
      </c>
      <c r="E40" s="150"/>
      <c r="F40" s="150"/>
      <c r="G40" s="150"/>
    </row>
    <row r="41" spans="1:7" ht="13.5">
      <c r="A41" s="47" t="s">
        <v>124</v>
      </c>
      <c r="B41" s="149">
        <v>99.95296334625206</v>
      </c>
      <c r="C41" s="149">
        <v>103.80725442454455</v>
      </c>
      <c r="D41" s="149">
        <v>101.20026341227353</v>
      </c>
      <c r="E41" s="150"/>
      <c r="F41" s="150"/>
      <c r="G41" s="150"/>
    </row>
    <row r="42" spans="1:7" ht="13.5">
      <c r="A42" s="47" t="s">
        <v>125</v>
      </c>
      <c r="B42" s="149">
        <v>101.77254770496621</v>
      </c>
      <c r="C42" s="149">
        <v>103.95564843444896</v>
      </c>
      <c r="D42" s="149">
        <v>102.99408635880755</v>
      </c>
      <c r="E42" s="150"/>
      <c r="F42" s="150"/>
      <c r="G42" s="150"/>
    </row>
    <row r="43" spans="1:7" ht="13.5">
      <c r="A43" s="47" t="s">
        <v>126</v>
      </c>
      <c r="B43" s="149">
        <v>101.64985319334536</v>
      </c>
      <c r="C43" s="149">
        <v>103.3417361395372</v>
      </c>
      <c r="D43" s="149">
        <v>104.69333758155521</v>
      </c>
      <c r="E43" s="150"/>
      <c r="F43" s="150"/>
      <c r="G43" s="150"/>
    </row>
    <row r="44" spans="1:7" ht="13.5">
      <c r="A44" s="47" t="s">
        <v>127</v>
      </c>
      <c r="B44" s="149">
        <v>100.92913049946142</v>
      </c>
      <c r="C44" s="149">
        <v>104.3637338133123</v>
      </c>
      <c r="D44" s="149">
        <v>105.66607531192955</v>
      </c>
      <c r="E44" s="150"/>
      <c r="F44" s="150"/>
      <c r="G44" s="150"/>
    </row>
    <row r="45" spans="1:7" ht="13.5">
      <c r="A45" s="47" t="s">
        <v>128</v>
      </c>
      <c r="B45" s="149">
        <v>97.92170477247502</v>
      </c>
      <c r="C45" s="149">
        <v>102.24283892433029</v>
      </c>
      <c r="D45" s="149">
        <v>103.47002231160876</v>
      </c>
      <c r="E45" s="150"/>
      <c r="F45" s="150"/>
      <c r="G45" s="150"/>
    </row>
    <row r="46" spans="1:7" ht="13.5">
      <c r="A46" s="47" t="s">
        <v>129</v>
      </c>
      <c r="B46" s="149">
        <v>90.1694456655307</v>
      </c>
      <c r="C46" s="149">
        <v>90.5861189188559</v>
      </c>
      <c r="D46" s="149">
        <v>93.29834554837855</v>
      </c>
      <c r="E46" s="150"/>
      <c r="F46" s="150"/>
      <c r="G46" s="150"/>
    </row>
    <row r="47" spans="1:7" ht="13.5">
      <c r="A47" s="47" t="s">
        <v>130</v>
      </c>
      <c r="B47" s="149">
        <v>106.23055916790724</v>
      </c>
      <c r="C47" s="149">
        <v>94.66825345332212</v>
      </c>
      <c r="D47" s="149">
        <v>99.11135417044883</v>
      </c>
      <c r="E47" s="150"/>
      <c r="F47" s="150"/>
      <c r="G47" s="150"/>
    </row>
    <row r="48" spans="1:7" ht="13.5">
      <c r="A48" s="47" t="s">
        <v>131</v>
      </c>
      <c r="B48" s="149">
        <v>105.05383448852976</v>
      </c>
      <c r="C48" s="149">
        <v>98.53709211986681</v>
      </c>
      <c r="D48" s="149">
        <v>104.12027796956387</v>
      </c>
      <c r="E48" s="150"/>
      <c r="F48" s="150"/>
      <c r="G48" s="150"/>
    </row>
    <row r="49" spans="1:7" ht="13.5">
      <c r="A49" s="47" t="s">
        <v>132</v>
      </c>
      <c r="B49" s="149">
        <v>100.39427847471649</v>
      </c>
      <c r="C49" s="149">
        <v>101.02520467098135</v>
      </c>
      <c r="D49" s="149">
        <v>104.53080181341281</v>
      </c>
      <c r="E49" s="150"/>
      <c r="F49" s="150"/>
      <c r="G49" s="150"/>
    </row>
    <row r="50" spans="1:7" ht="13.5">
      <c r="A50" s="47" t="s">
        <v>133</v>
      </c>
      <c r="B50" s="149">
        <v>100.57417783033804</v>
      </c>
      <c r="C50" s="149">
        <v>112.68259247832624</v>
      </c>
      <c r="D50" s="149">
        <v>105.13099450330003</v>
      </c>
      <c r="E50" s="150"/>
      <c r="F50" s="150"/>
      <c r="G50" s="150"/>
    </row>
    <row r="51" spans="1:7" ht="13.5">
      <c r="A51" s="47" t="s">
        <v>134</v>
      </c>
      <c r="B51" s="149">
        <v>100.93754227846618</v>
      </c>
      <c r="C51" s="149">
        <v>107.06809821409978</v>
      </c>
      <c r="D51" s="149">
        <v>106.11664202454043</v>
      </c>
      <c r="E51" s="150"/>
      <c r="F51" s="150"/>
      <c r="G51" s="150"/>
    </row>
    <row r="52" spans="1:7" ht="13.5">
      <c r="A52" s="47" t="s">
        <v>135</v>
      </c>
      <c r="B52" s="149">
        <v>100.76304157084147</v>
      </c>
      <c r="C52" s="149">
        <v>102.69503520536614</v>
      </c>
      <c r="D52" s="149">
        <v>106.92635611676869</v>
      </c>
      <c r="E52" s="150"/>
      <c r="F52" s="150"/>
      <c r="G52" s="150"/>
    </row>
    <row r="53" spans="1:7" ht="13.5">
      <c r="A53" s="47" t="s">
        <v>136</v>
      </c>
      <c r="B53" s="149">
        <v>102.59268631587666</v>
      </c>
      <c r="C53" s="149">
        <v>104.9438244199881</v>
      </c>
      <c r="D53" s="149">
        <v>109.69862111987369</v>
      </c>
      <c r="E53" s="150"/>
      <c r="F53" s="150"/>
      <c r="G53" s="150"/>
    </row>
    <row r="54" spans="1:7" ht="13.5">
      <c r="A54" s="47" t="s">
        <v>137</v>
      </c>
      <c r="B54" s="149">
        <v>99.57055542137432</v>
      </c>
      <c r="C54" s="149">
        <v>103.8965976253736</v>
      </c>
      <c r="D54" s="149">
        <v>109.22752633864728</v>
      </c>
      <c r="E54" s="150"/>
      <c r="F54" s="150"/>
      <c r="G54" s="150"/>
    </row>
    <row r="55" spans="1:7" ht="13.5">
      <c r="A55" s="47" t="s">
        <v>138</v>
      </c>
      <c r="B55" s="149">
        <v>100.31671262057533</v>
      </c>
      <c r="C55" s="149">
        <v>103.2575679075523</v>
      </c>
      <c r="D55" s="149">
        <v>109.57346369970399</v>
      </c>
      <c r="E55" s="150"/>
      <c r="F55" s="150"/>
      <c r="G55" s="150"/>
    </row>
    <row r="56" spans="1:7" ht="13.5">
      <c r="A56" s="47" t="s">
        <v>139</v>
      </c>
      <c r="B56" s="149">
        <v>101.89078285314838</v>
      </c>
      <c r="C56" s="149">
        <v>104.41322796132397</v>
      </c>
      <c r="D56" s="149">
        <v>111.6452599629388</v>
      </c>
      <c r="E56" s="150"/>
      <c r="F56" s="150"/>
      <c r="G56" s="150"/>
    </row>
    <row r="57" spans="1:7" ht="13.5">
      <c r="A57" s="47" t="s">
        <v>140</v>
      </c>
      <c r="B57" s="149">
        <v>99.24943251128002</v>
      </c>
      <c r="C57" s="149">
        <v>101.01064699607743</v>
      </c>
      <c r="D57" s="149">
        <v>110.80728693896005</v>
      </c>
      <c r="E57" s="150"/>
      <c r="F57" s="150"/>
      <c r="G57" s="150"/>
    </row>
    <row r="58" spans="1:7" ht="13.5">
      <c r="A58" s="47" t="s">
        <v>141</v>
      </c>
      <c r="B58" s="149">
        <v>101.39286464224992</v>
      </c>
      <c r="C58" s="149">
        <v>102.85931232337808</v>
      </c>
      <c r="D58" s="149">
        <v>112.35068245976925</v>
      </c>
      <c r="E58" s="150"/>
      <c r="F58" s="150"/>
      <c r="G58" s="150"/>
    </row>
    <row r="59" spans="1:7" ht="13.5">
      <c r="A59" s="47" t="s">
        <v>142</v>
      </c>
      <c r="B59" s="149">
        <v>100.95966725300009</v>
      </c>
      <c r="C59" s="149">
        <v>103.51856310641038</v>
      </c>
      <c r="D59" s="149">
        <v>113.42887516785778</v>
      </c>
      <c r="E59" s="150"/>
      <c r="F59" s="150"/>
      <c r="G59" s="150"/>
    </row>
    <row r="60" spans="1:4" ht="14.25" thickBot="1">
      <c r="A60" s="48" t="s">
        <v>143</v>
      </c>
      <c r="B60" s="151">
        <v>99.47599253062721</v>
      </c>
      <c r="C60" s="151">
        <v>101.06519473106931</v>
      </c>
      <c r="D60" s="151">
        <v>112.83449938955266</v>
      </c>
    </row>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sheetData>
  <sheetProtection/>
  <mergeCells count="3">
    <mergeCell ref="A3:A4"/>
    <mergeCell ref="B3:D3"/>
    <mergeCell ref="A2:D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2:E7"/>
  <sheetViews>
    <sheetView showGridLines="0" zoomScalePageLayoutView="0" workbookViewId="0" topLeftCell="A1">
      <selection activeCell="A1" sqref="A1:IV16384"/>
    </sheetView>
  </sheetViews>
  <sheetFormatPr defaultColWidth="9.140625" defaultRowHeight="12.75"/>
  <cols>
    <col min="1" max="1" width="34.00390625" style="1" customWidth="1"/>
    <col min="2" max="5" width="12.140625" style="1" customWidth="1"/>
    <col min="6" max="16384" width="9.140625" style="1" customWidth="1"/>
  </cols>
  <sheetData>
    <row r="2" spans="1:5" ht="14.25">
      <c r="A2" s="132" t="s">
        <v>77</v>
      </c>
      <c r="B2" s="132"/>
      <c r="C2" s="132"/>
      <c r="D2" s="132"/>
      <c r="E2" s="132"/>
    </row>
    <row r="3" ht="7.5" customHeight="1" thickBot="1"/>
    <row r="4" spans="1:5" ht="14.25" thickBot="1">
      <c r="A4" s="46"/>
      <c r="B4" s="62" t="s">
        <v>1</v>
      </c>
      <c r="C4" s="62" t="s">
        <v>2</v>
      </c>
      <c r="D4" s="62" t="s">
        <v>3</v>
      </c>
      <c r="E4" s="58" t="s">
        <v>4</v>
      </c>
    </row>
    <row r="5" spans="1:5" ht="21.75" customHeight="1">
      <c r="A5" s="59" t="s">
        <v>62</v>
      </c>
      <c r="B5" s="185">
        <v>384075.6</v>
      </c>
      <c r="C5" s="185">
        <v>391468.3</v>
      </c>
      <c r="D5" s="186">
        <v>402454.9</v>
      </c>
      <c r="E5" s="187">
        <v>415906.9</v>
      </c>
    </row>
    <row r="6" spans="1:5" ht="21.75" customHeight="1">
      <c r="A6" s="60" t="s">
        <v>63</v>
      </c>
      <c r="B6" s="188">
        <v>99.24943251128002</v>
      </c>
      <c r="C6" s="188">
        <v>101.39286464224992</v>
      </c>
      <c r="D6" s="189">
        <v>100.95966725300009</v>
      </c>
      <c r="E6" s="190">
        <v>99.47599253062721</v>
      </c>
    </row>
    <row r="7" spans="1:5" ht="27.75" thickBot="1">
      <c r="A7" s="61" t="s">
        <v>64</v>
      </c>
      <c r="B7" s="49">
        <v>101.01064699607743</v>
      </c>
      <c r="C7" s="49">
        <v>102.85931232337808</v>
      </c>
      <c r="D7" s="191">
        <v>103.51856310641038</v>
      </c>
      <c r="E7" s="50">
        <v>101.06519473106931</v>
      </c>
    </row>
  </sheetData>
  <sheetProtection/>
  <mergeCells count="1">
    <mergeCell ref="A2:E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2:F6"/>
  <sheetViews>
    <sheetView showGridLines="0" zoomScalePageLayoutView="0" workbookViewId="0" topLeftCell="A1">
      <selection activeCell="A1" sqref="A1:IV16384"/>
    </sheetView>
  </sheetViews>
  <sheetFormatPr defaultColWidth="9.140625" defaultRowHeight="12.75"/>
  <cols>
    <col min="1" max="1" width="32.28125" style="1" customWidth="1"/>
    <col min="2" max="5" width="10.8515625" style="1" customWidth="1"/>
    <col min="6" max="6" width="11.57421875" style="1" customWidth="1"/>
    <col min="7" max="16384" width="9.140625" style="1" customWidth="1"/>
  </cols>
  <sheetData>
    <row r="2" spans="1:6" s="51" customFormat="1" ht="14.25">
      <c r="A2" s="132" t="s">
        <v>76</v>
      </c>
      <c r="B2" s="132"/>
      <c r="C2" s="132"/>
      <c r="D2" s="132"/>
      <c r="E2" s="132"/>
      <c r="F2" s="132"/>
    </row>
    <row r="3" ht="5.25" customHeight="1" thickBot="1"/>
    <row r="4" spans="1:6" ht="14.25" thickBot="1">
      <c r="A4" s="46"/>
      <c r="B4" s="62" t="s">
        <v>1</v>
      </c>
      <c r="C4" s="62" t="s">
        <v>2</v>
      </c>
      <c r="D4" s="69" t="s">
        <v>3</v>
      </c>
      <c r="E4" s="69" t="s">
        <v>4</v>
      </c>
      <c r="F4" s="58" t="s">
        <v>5</v>
      </c>
    </row>
    <row r="5" spans="1:6" ht="21.75" customHeight="1">
      <c r="A5" s="59" t="s">
        <v>62</v>
      </c>
      <c r="B5" s="179">
        <v>316333.60000000003</v>
      </c>
      <c r="C5" s="179">
        <v>373212.9</v>
      </c>
      <c r="D5" s="180">
        <v>434527.20000000007</v>
      </c>
      <c r="E5" s="180">
        <v>474502.79999999993</v>
      </c>
      <c r="F5" s="181">
        <f>+B5+C5+D5+E5</f>
        <v>1598576.5</v>
      </c>
    </row>
    <row r="6" spans="1:6" ht="27.75" thickBot="1">
      <c r="A6" s="61" t="s">
        <v>64</v>
      </c>
      <c r="B6" s="182">
        <v>102.44152773060216</v>
      </c>
      <c r="C6" s="182">
        <v>101.11493156283531</v>
      </c>
      <c r="D6" s="183">
        <v>101.85643277933147</v>
      </c>
      <c r="E6" s="183">
        <v>102.97531969192735</v>
      </c>
      <c r="F6" s="184">
        <v>102.1277623632261</v>
      </c>
    </row>
  </sheetData>
  <sheetProtection/>
  <mergeCells count="1">
    <mergeCell ref="A2:F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7030A0"/>
  </sheetPr>
  <dimension ref="A2:E24"/>
  <sheetViews>
    <sheetView showGridLines="0" zoomScalePageLayoutView="0" workbookViewId="0" topLeftCell="A1">
      <selection activeCell="A1" sqref="A1:IV16384"/>
    </sheetView>
  </sheetViews>
  <sheetFormatPr defaultColWidth="9.140625" defaultRowHeight="12.75"/>
  <cols>
    <col min="1" max="1" width="38.00390625" style="2" customWidth="1"/>
    <col min="2" max="5" width="11.8515625" style="1" customWidth="1"/>
    <col min="6" max="16384" width="9.140625" style="1" customWidth="1"/>
  </cols>
  <sheetData>
    <row r="2" spans="1:5" ht="27" customHeight="1">
      <c r="A2" s="135" t="s">
        <v>75</v>
      </c>
      <c r="B2" s="136"/>
      <c r="C2" s="136"/>
      <c r="D2" s="137"/>
      <c r="E2" s="137"/>
    </row>
    <row r="3" ht="6.75" customHeight="1" thickBot="1"/>
    <row r="4" spans="1:5" ht="27" customHeight="1" thickBot="1">
      <c r="A4" s="20"/>
      <c r="B4" s="133" t="s">
        <v>12</v>
      </c>
      <c r="C4" s="134"/>
      <c r="D4" s="133" t="s">
        <v>13</v>
      </c>
      <c r="E4" s="131"/>
    </row>
    <row r="5" spans="1:5" ht="14.25" thickBot="1">
      <c r="A5" s="21"/>
      <c r="B5" s="65" t="s">
        <v>4</v>
      </c>
      <c r="C5" s="70" t="s">
        <v>5</v>
      </c>
      <c r="D5" s="65" t="s">
        <v>4</v>
      </c>
      <c r="E5" s="70" t="s">
        <v>5</v>
      </c>
    </row>
    <row r="6" spans="1:5" ht="7.5" customHeight="1">
      <c r="A6" s="22"/>
      <c r="B6" s="45"/>
      <c r="C6" s="42"/>
      <c r="D6" s="44"/>
      <c r="E6" s="43"/>
    </row>
    <row r="7" spans="1:5" ht="13.5">
      <c r="A7" s="52" t="s">
        <v>14</v>
      </c>
      <c r="B7" s="27">
        <v>1.5</v>
      </c>
      <c r="C7" s="28">
        <v>3.9</v>
      </c>
      <c r="D7" s="27">
        <v>0.2</v>
      </c>
      <c r="E7" s="28">
        <v>0.4</v>
      </c>
    </row>
    <row r="8" spans="1:5" ht="60">
      <c r="A8" s="53" t="s">
        <v>20</v>
      </c>
      <c r="B8" s="27">
        <v>19.7</v>
      </c>
      <c r="C8" s="28">
        <v>19.5</v>
      </c>
      <c r="D8" s="27">
        <v>-0.5</v>
      </c>
      <c r="E8" s="28">
        <v>-0.5</v>
      </c>
    </row>
    <row r="9" spans="1:5" ht="13.5">
      <c r="A9" s="52" t="s">
        <v>15</v>
      </c>
      <c r="B9" s="27">
        <v>14.3</v>
      </c>
      <c r="C9" s="28">
        <v>8.1</v>
      </c>
      <c r="D9" s="27">
        <v>1.8</v>
      </c>
      <c r="E9" s="28">
        <v>0.8</v>
      </c>
    </row>
    <row r="10" spans="1:5" ht="38.25" customHeight="1">
      <c r="A10" s="53" t="s">
        <v>36</v>
      </c>
      <c r="B10" s="27">
        <v>19.8</v>
      </c>
      <c r="C10" s="28">
        <v>20.5</v>
      </c>
      <c r="D10" s="27">
        <v>0.2</v>
      </c>
      <c r="E10" s="28">
        <v>0.2</v>
      </c>
    </row>
    <row r="11" spans="1:5" ht="13.5">
      <c r="A11" s="52" t="s">
        <v>16</v>
      </c>
      <c r="B11" s="27">
        <v>6.3</v>
      </c>
      <c r="C11" s="28">
        <v>7.1</v>
      </c>
      <c r="D11" s="27">
        <v>0.4</v>
      </c>
      <c r="E11" s="28">
        <v>0.4</v>
      </c>
    </row>
    <row r="12" spans="1:5" ht="13.5">
      <c r="A12" s="52" t="s">
        <v>17</v>
      </c>
      <c r="B12" s="27">
        <v>2.1</v>
      </c>
      <c r="C12" s="28">
        <v>2</v>
      </c>
      <c r="D12" s="27">
        <v>0</v>
      </c>
      <c r="E12" s="28">
        <v>0</v>
      </c>
    </row>
    <row r="13" spans="1:5" ht="13.5">
      <c r="A13" s="52" t="s">
        <v>18</v>
      </c>
      <c r="B13" s="27">
        <v>7.2</v>
      </c>
      <c r="C13" s="28">
        <v>7.3</v>
      </c>
      <c r="D13" s="27">
        <v>0.1</v>
      </c>
      <c r="E13" s="28">
        <v>0.1</v>
      </c>
    </row>
    <row r="14" spans="1:5" ht="38.25" customHeight="1">
      <c r="A14" s="53" t="s">
        <v>24</v>
      </c>
      <c r="B14" s="27">
        <v>8.1</v>
      </c>
      <c r="C14" s="28">
        <v>8.2</v>
      </c>
      <c r="D14" s="27">
        <v>0.3</v>
      </c>
      <c r="E14" s="28">
        <v>0.3</v>
      </c>
    </row>
    <row r="15" spans="1:5" ht="39.75" customHeight="1">
      <c r="A15" s="53" t="s">
        <v>22</v>
      </c>
      <c r="B15" s="27">
        <v>10.1</v>
      </c>
      <c r="C15" s="28">
        <v>11.9</v>
      </c>
      <c r="D15" s="27">
        <v>0.1</v>
      </c>
      <c r="E15" s="28">
        <v>0.1</v>
      </c>
    </row>
    <row r="16" spans="1:5" ht="25.5" customHeight="1">
      <c r="A16" s="53" t="s">
        <v>37</v>
      </c>
      <c r="B16" s="27">
        <v>2.4</v>
      </c>
      <c r="C16" s="28">
        <v>2.8</v>
      </c>
      <c r="D16" s="27">
        <v>0.1</v>
      </c>
      <c r="E16" s="28">
        <v>0.1</v>
      </c>
    </row>
    <row r="17" spans="1:5" ht="7.5" customHeight="1">
      <c r="A17" s="16"/>
      <c r="B17" s="27"/>
      <c r="C17" s="28"/>
      <c r="D17" s="27"/>
      <c r="E17" s="28"/>
    </row>
    <row r="18" spans="1:5" ht="13.5">
      <c r="A18" s="41" t="s">
        <v>19</v>
      </c>
      <c r="B18" s="175">
        <f>SUM(B7:B16)</f>
        <v>91.49999999999999</v>
      </c>
      <c r="C18" s="177">
        <f>SUM(C7:C16)</f>
        <v>91.30000000000001</v>
      </c>
      <c r="D18" s="175">
        <f>SUM(D7:D16)</f>
        <v>2.7</v>
      </c>
      <c r="E18" s="177">
        <f>SUM(E7:E16)</f>
        <v>1.9000000000000006</v>
      </c>
    </row>
    <row r="19" spans="1:5" ht="7.5" customHeight="1">
      <c r="A19" s="14"/>
      <c r="B19" s="27"/>
      <c r="C19" s="28"/>
      <c r="D19" s="27"/>
      <c r="E19" s="28"/>
    </row>
    <row r="20" spans="1:5" ht="13.5">
      <c r="A20" s="41" t="s">
        <v>10</v>
      </c>
      <c r="B20" s="175">
        <v>8.5</v>
      </c>
      <c r="C20" s="177">
        <v>8.700000000000001</v>
      </c>
      <c r="D20" s="175">
        <v>0.3</v>
      </c>
      <c r="E20" s="177">
        <v>0.20000000000000004</v>
      </c>
    </row>
    <row r="21" spans="1:5" ht="8.25" customHeight="1" thickBot="1">
      <c r="A21" s="14"/>
      <c r="B21" s="27"/>
      <c r="C21" s="28"/>
      <c r="D21" s="27"/>
      <c r="E21" s="28"/>
    </row>
    <row r="22" spans="1:5" ht="6.75" customHeight="1">
      <c r="A22" s="17"/>
      <c r="B22" s="33"/>
      <c r="C22" s="34"/>
      <c r="D22" s="33"/>
      <c r="E22" s="34"/>
    </row>
    <row r="23" spans="1:5" ht="13.5">
      <c r="A23" s="18" t="s">
        <v>11</v>
      </c>
      <c r="B23" s="36">
        <f>+B20+B18</f>
        <v>99.99999999999999</v>
      </c>
      <c r="C23" s="37">
        <f>+C20+C18</f>
        <v>100.00000000000001</v>
      </c>
      <c r="D23" s="36">
        <f>+D20+D18</f>
        <v>3</v>
      </c>
      <c r="E23" s="37">
        <f>+E20+E18</f>
        <v>2.1000000000000005</v>
      </c>
    </row>
    <row r="24" spans="1:5" ht="6.75" customHeight="1" thickBot="1">
      <c r="A24" s="38"/>
      <c r="B24" s="63"/>
      <c r="C24" s="64"/>
      <c r="D24" s="63"/>
      <c r="E24" s="64"/>
    </row>
  </sheetData>
  <sheetProtection/>
  <mergeCells count="3">
    <mergeCell ref="B4:C4"/>
    <mergeCell ref="D4:E4"/>
    <mergeCell ref="A2:E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7030A0"/>
  </sheetPr>
  <dimension ref="A2:E23"/>
  <sheetViews>
    <sheetView showGridLines="0" tabSelected="1" zoomScalePageLayoutView="0" workbookViewId="0" topLeftCell="A1">
      <selection activeCell="E27" sqref="E27"/>
    </sheetView>
  </sheetViews>
  <sheetFormatPr defaultColWidth="9.140625" defaultRowHeight="12.75"/>
  <cols>
    <col min="1" max="1" width="39.00390625" style="2" customWidth="1"/>
    <col min="2" max="5" width="11.421875" style="1" customWidth="1"/>
    <col min="6" max="16384" width="9.140625" style="1" customWidth="1"/>
  </cols>
  <sheetData>
    <row r="2" spans="1:5" ht="28.5" customHeight="1">
      <c r="A2" s="138" t="s">
        <v>74</v>
      </c>
      <c r="B2" s="139"/>
      <c r="C2" s="139"/>
      <c r="D2" s="139"/>
      <c r="E2" s="174"/>
    </row>
    <row r="3" ht="7.5" customHeight="1" thickBot="1"/>
    <row r="4" spans="1:5" ht="27" customHeight="1" thickBot="1">
      <c r="A4" s="20"/>
      <c r="B4" s="133" t="s">
        <v>12</v>
      </c>
      <c r="C4" s="134"/>
      <c r="D4" s="133" t="s">
        <v>13</v>
      </c>
      <c r="E4" s="131"/>
    </row>
    <row r="5" spans="1:5" ht="14.25" thickBot="1">
      <c r="A5" s="21"/>
      <c r="B5" s="65" t="s">
        <v>4</v>
      </c>
      <c r="C5" s="70" t="s">
        <v>5</v>
      </c>
      <c r="D5" s="65" t="s">
        <v>4</v>
      </c>
      <c r="E5" s="70" t="s">
        <v>5</v>
      </c>
    </row>
    <row r="6" spans="1:5" ht="7.5" customHeight="1">
      <c r="A6" s="22"/>
      <c r="B6" s="23"/>
      <c r="C6" s="24"/>
      <c r="D6" s="23"/>
      <c r="E6" s="15"/>
    </row>
    <row r="7" spans="1:5" ht="13.5">
      <c r="A7" s="25" t="s">
        <v>25</v>
      </c>
      <c r="B7" s="175">
        <f>+B8+B12</f>
        <v>79.10000000000001</v>
      </c>
      <c r="C7" s="176">
        <f>+C8+C12</f>
        <v>78.8</v>
      </c>
      <c r="D7" s="175">
        <f>+D8+D12</f>
        <v>1.4</v>
      </c>
      <c r="E7" s="177">
        <f>+E8+E12</f>
        <v>2.3</v>
      </c>
    </row>
    <row r="8" spans="1:5" ht="15.75" customHeight="1">
      <c r="A8" s="26" t="s">
        <v>26</v>
      </c>
      <c r="B8" s="27">
        <f>+B9+B10+B11</f>
        <v>71.4</v>
      </c>
      <c r="C8" s="98">
        <f>+C9+C10+C11</f>
        <v>69.7</v>
      </c>
      <c r="D8" s="27">
        <f>+D9+D10+D11</f>
        <v>1.7</v>
      </c>
      <c r="E8" s="28">
        <f>+E9+E10+E11</f>
        <v>2</v>
      </c>
    </row>
    <row r="9" spans="1:5" ht="27">
      <c r="A9" s="26" t="s">
        <v>38</v>
      </c>
      <c r="B9" s="27">
        <v>63.2</v>
      </c>
      <c r="C9" s="98">
        <v>61.8</v>
      </c>
      <c r="D9" s="27">
        <v>2</v>
      </c>
      <c r="E9" s="28">
        <v>1.8</v>
      </c>
    </row>
    <row r="10" spans="1:5" ht="27">
      <c r="A10" s="26" t="s">
        <v>39</v>
      </c>
      <c r="B10" s="27">
        <v>1.2</v>
      </c>
      <c r="C10" s="98">
        <v>0.7</v>
      </c>
      <c r="D10" s="27">
        <v>0</v>
      </c>
      <c r="E10" s="28">
        <v>0</v>
      </c>
    </row>
    <row r="11" spans="1:5" ht="27">
      <c r="A11" s="26" t="s">
        <v>29</v>
      </c>
      <c r="B11" s="27">
        <v>7</v>
      </c>
      <c r="C11" s="98">
        <v>7.2</v>
      </c>
      <c r="D11" s="27">
        <v>-0.3</v>
      </c>
      <c r="E11" s="28">
        <v>0.2</v>
      </c>
    </row>
    <row r="12" spans="1:5" ht="27">
      <c r="A12" s="26" t="s">
        <v>30</v>
      </c>
      <c r="B12" s="27">
        <v>7.7</v>
      </c>
      <c r="C12" s="98">
        <v>9.1</v>
      </c>
      <c r="D12" s="27">
        <v>-0.3</v>
      </c>
      <c r="E12" s="28">
        <v>0.3</v>
      </c>
    </row>
    <row r="13" spans="1:5" ht="6" customHeight="1">
      <c r="A13" s="26"/>
      <c r="B13" s="27"/>
      <c r="C13" s="98"/>
      <c r="D13" s="27"/>
      <c r="E13" s="28"/>
    </row>
    <row r="14" spans="1:5" ht="13.5">
      <c r="A14" s="25" t="s">
        <v>31</v>
      </c>
      <c r="B14" s="175">
        <v>25.5</v>
      </c>
      <c r="C14" s="176">
        <v>26.4</v>
      </c>
      <c r="D14" s="175">
        <v>3</v>
      </c>
      <c r="E14" s="177">
        <v>2.9</v>
      </c>
    </row>
    <row r="15" spans="1:5" ht="13.5">
      <c r="A15" s="25" t="s">
        <v>32</v>
      </c>
      <c r="B15" s="175">
        <v>1.6</v>
      </c>
      <c r="C15" s="176">
        <v>-0.3</v>
      </c>
      <c r="D15" s="175">
        <v>0.7</v>
      </c>
      <c r="E15" s="177">
        <v>-3.1</v>
      </c>
    </row>
    <row r="16" spans="1:5" ht="7.5" customHeight="1">
      <c r="A16" s="29"/>
      <c r="B16" s="27"/>
      <c r="C16" s="98"/>
      <c r="D16" s="27"/>
      <c r="E16" s="28"/>
    </row>
    <row r="17" spans="1:5" ht="13.5">
      <c r="A17" s="25" t="s">
        <v>33</v>
      </c>
      <c r="B17" s="175">
        <f>+B18-B19</f>
        <v>-6.200000000000003</v>
      </c>
      <c r="C17" s="176">
        <f>+C18-C19</f>
        <v>-4.899999999999999</v>
      </c>
      <c r="D17" s="175">
        <f>+D18-D19</f>
        <v>-2.1</v>
      </c>
      <c r="E17" s="177">
        <f>+E18-E19</f>
        <v>0</v>
      </c>
    </row>
    <row r="18" spans="1:5" ht="13.5">
      <c r="A18" s="29" t="s">
        <v>34</v>
      </c>
      <c r="B18" s="27">
        <v>32.4</v>
      </c>
      <c r="C18" s="98">
        <v>39</v>
      </c>
      <c r="D18" s="27">
        <v>-1.7</v>
      </c>
      <c r="E18" s="28">
        <v>-0.9</v>
      </c>
    </row>
    <row r="19" spans="1:5" ht="13.5">
      <c r="A19" s="29" t="s">
        <v>35</v>
      </c>
      <c r="B19" s="27">
        <v>38.6</v>
      </c>
      <c r="C19" s="98">
        <v>43.9</v>
      </c>
      <c r="D19" s="27">
        <v>0.4</v>
      </c>
      <c r="E19" s="28">
        <v>-0.9</v>
      </c>
    </row>
    <row r="20" spans="1:5" ht="6.75" customHeight="1" thickBot="1">
      <c r="A20" s="22"/>
      <c r="B20" s="30"/>
      <c r="C20" s="99"/>
      <c r="D20" s="30"/>
      <c r="E20" s="31"/>
    </row>
    <row r="21" spans="1:5" ht="5.25" customHeight="1">
      <c r="A21" s="32"/>
      <c r="B21" s="33"/>
      <c r="C21" s="100"/>
      <c r="D21" s="33"/>
      <c r="E21" s="34"/>
    </row>
    <row r="22" spans="1:5" ht="13.5">
      <c r="A22" s="35" t="s">
        <v>11</v>
      </c>
      <c r="B22" s="36">
        <f>+B7+B14+B15+B17</f>
        <v>100</v>
      </c>
      <c r="C22" s="178">
        <f>+C7+C14+C15+C17</f>
        <v>100</v>
      </c>
      <c r="D22" s="36">
        <f>+D7+D14+D15+D17</f>
        <v>3.0000000000000004</v>
      </c>
      <c r="E22" s="37">
        <f>+E7+E14+E15+E17</f>
        <v>2.099999999999999</v>
      </c>
    </row>
    <row r="23" spans="1:5" ht="6" customHeight="1" thickBot="1">
      <c r="A23" s="38"/>
      <c r="B23" s="39"/>
      <c r="C23" s="40"/>
      <c r="D23" s="39"/>
      <c r="E23" s="19"/>
    </row>
  </sheetData>
  <sheetProtection/>
  <mergeCells count="3">
    <mergeCell ref="B4:C4"/>
    <mergeCell ref="D4:E4"/>
    <mergeCell ref="A2:E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7030A0"/>
  </sheetPr>
  <dimension ref="A2:D42"/>
  <sheetViews>
    <sheetView showGridLines="0" zoomScalePageLayoutView="0" workbookViewId="0" topLeftCell="A1">
      <selection activeCell="A1" sqref="A1:IV16384"/>
    </sheetView>
  </sheetViews>
  <sheetFormatPr defaultColWidth="9.140625" defaultRowHeight="12.75"/>
  <cols>
    <col min="1" max="1" width="42.7109375" style="8" customWidth="1"/>
    <col min="2" max="2" width="12.7109375" style="8" customWidth="1"/>
    <col min="3" max="3" width="13.57421875" style="8" customWidth="1"/>
    <col min="4" max="4" width="13.7109375" style="8" customWidth="1"/>
    <col min="5" max="16384" width="9.140625" style="9" customWidth="1"/>
  </cols>
  <sheetData>
    <row r="2" ht="13.5">
      <c r="A2" s="51" t="s">
        <v>71</v>
      </c>
    </row>
    <row r="3" ht="6.75" customHeight="1"/>
    <row r="4" spans="1:4" ht="12">
      <c r="A4" s="55"/>
      <c r="B4" s="55"/>
      <c r="C4" s="55"/>
      <c r="D4" s="54" t="s">
        <v>40</v>
      </c>
    </row>
    <row r="5" spans="1:4" ht="39" customHeight="1">
      <c r="A5" s="88"/>
      <c r="B5" s="89" t="s">
        <v>41</v>
      </c>
      <c r="C5" s="89" t="s">
        <v>72</v>
      </c>
      <c r="D5" s="89" t="s">
        <v>73</v>
      </c>
    </row>
    <row r="6" spans="1:4" ht="7.5" customHeight="1">
      <c r="A6" s="71"/>
      <c r="B6" s="4"/>
      <c r="C6" s="4"/>
      <c r="D6" s="4"/>
    </row>
    <row r="7" spans="1:4" ht="12">
      <c r="A7" s="72" t="s">
        <v>14</v>
      </c>
      <c r="B7" s="5">
        <v>7253.4</v>
      </c>
      <c r="C7" s="5">
        <v>116.18667227244066</v>
      </c>
      <c r="D7" s="5">
        <v>109.36312647005609</v>
      </c>
    </row>
    <row r="8" spans="1:4" ht="48">
      <c r="A8" s="73" t="s">
        <v>52</v>
      </c>
      <c r="B8" s="5">
        <v>93592.5</v>
      </c>
      <c r="C8" s="5">
        <v>98.00641038528977</v>
      </c>
      <c r="D8" s="5">
        <v>101.05118933608583</v>
      </c>
    </row>
    <row r="9" spans="1:4" ht="12">
      <c r="A9" s="72" t="s">
        <v>15</v>
      </c>
      <c r="B9" s="5">
        <v>67957.2</v>
      </c>
      <c r="C9" s="5">
        <v>114.62318003609906</v>
      </c>
      <c r="D9" s="5">
        <v>113.00021616588236</v>
      </c>
    </row>
    <row r="10" spans="1:4" ht="36">
      <c r="A10" s="73" t="s">
        <v>21</v>
      </c>
      <c r="B10" s="5">
        <v>93722.00000000001</v>
      </c>
      <c r="C10" s="5">
        <v>100.76838364118738</v>
      </c>
      <c r="D10" s="5">
        <v>110.85050994640922</v>
      </c>
    </row>
    <row r="11" spans="1:4" ht="12">
      <c r="A11" s="72" t="s">
        <v>16</v>
      </c>
      <c r="B11" s="5">
        <v>29752.3</v>
      </c>
      <c r="C11" s="5">
        <v>107.26594969449943</v>
      </c>
      <c r="D11" s="5">
        <v>111.05706958913926</v>
      </c>
    </row>
    <row r="12" spans="1:4" ht="12">
      <c r="A12" s="72" t="s">
        <v>17</v>
      </c>
      <c r="B12" s="5">
        <v>9918.3</v>
      </c>
      <c r="C12" s="5">
        <v>98.47626812392576</v>
      </c>
      <c r="D12" s="5">
        <v>110.96653651223416</v>
      </c>
    </row>
    <row r="13" spans="1:4" ht="12">
      <c r="A13" s="72" t="s">
        <v>18</v>
      </c>
      <c r="B13" s="5">
        <v>34392.1</v>
      </c>
      <c r="C13" s="5">
        <v>100.94614501067495</v>
      </c>
      <c r="D13" s="5">
        <v>110.54500922491432</v>
      </c>
    </row>
    <row r="14" spans="1:4" ht="36">
      <c r="A14" s="73" t="s">
        <v>53</v>
      </c>
      <c r="B14" s="5">
        <v>38228.200000000004</v>
      </c>
      <c r="C14" s="5">
        <v>104.32855685049356</v>
      </c>
      <c r="D14" s="5">
        <v>121.00978126681652</v>
      </c>
    </row>
    <row r="15" spans="1:4" ht="36">
      <c r="A15" s="73" t="s">
        <v>54</v>
      </c>
      <c r="B15" s="5">
        <v>47712.5</v>
      </c>
      <c r="C15" s="5">
        <v>100.74839890210427</v>
      </c>
      <c r="D15" s="5">
        <v>108.32130078642912</v>
      </c>
    </row>
    <row r="16" spans="1:4" ht="24">
      <c r="A16" s="73" t="s">
        <v>23</v>
      </c>
      <c r="B16" s="5">
        <v>11495.199999999999</v>
      </c>
      <c r="C16" s="5">
        <v>103.82640013639077</v>
      </c>
      <c r="D16" s="5">
        <v>117.97329611346584</v>
      </c>
    </row>
    <row r="17" spans="1:4" ht="8.25" customHeight="1">
      <c r="A17" s="74"/>
      <c r="B17" s="5"/>
      <c r="C17" s="5"/>
      <c r="D17" s="5"/>
    </row>
    <row r="18" spans="1:4" ht="12">
      <c r="A18" s="75" t="s">
        <v>19</v>
      </c>
      <c r="B18" s="5">
        <f>SUM(B7:B16)</f>
        <v>434023.69999999995</v>
      </c>
      <c r="C18" s="5">
        <v>102.94201639598575</v>
      </c>
      <c r="D18" s="5">
        <v>109.55765106077062</v>
      </c>
    </row>
    <row r="19" spans="1:4" ht="6.75" customHeight="1">
      <c r="A19" s="76"/>
      <c r="B19" s="5"/>
      <c r="C19" s="5"/>
      <c r="D19" s="5"/>
    </row>
    <row r="20" spans="1:4" ht="13.5">
      <c r="A20" s="75" t="s">
        <v>50</v>
      </c>
      <c r="B20" s="5">
        <v>40479.1</v>
      </c>
      <c r="C20" s="5">
        <v>103.3827929024935</v>
      </c>
      <c r="D20" s="5">
        <v>124.4848126997014</v>
      </c>
    </row>
    <row r="21" spans="1:4" ht="5.25" customHeight="1">
      <c r="A21" s="77"/>
      <c r="B21" s="6"/>
      <c r="C21" s="6"/>
      <c r="D21" s="6"/>
    </row>
    <row r="22" spans="1:4" ht="18" customHeight="1">
      <c r="A22" s="78" t="s">
        <v>11</v>
      </c>
      <c r="B22" s="172">
        <f>+B20+B18</f>
        <v>474502.79999999993</v>
      </c>
      <c r="C22" s="172">
        <v>102.97531969192735</v>
      </c>
      <c r="D22" s="172">
        <v>110.6899500650139</v>
      </c>
    </row>
    <row r="23" spans="1:4" ht="8.25" customHeight="1">
      <c r="A23" s="79"/>
      <c r="B23" s="6"/>
      <c r="C23" s="6"/>
      <c r="D23" s="6"/>
    </row>
    <row r="24" spans="1:4" ht="12">
      <c r="A24" s="80" t="s">
        <v>42</v>
      </c>
      <c r="B24" s="5">
        <f>+B25+B29</f>
        <v>375109.3</v>
      </c>
      <c r="C24" s="5">
        <v>101.7557081807438</v>
      </c>
      <c r="D24" s="5">
        <v>107.51863686602552</v>
      </c>
    </row>
    <row r="25" spans="1:4" ht="13.5">
      <c r="A25" s="80" t="s">
        <v>51</v>
      </c>
      <c r="B25" s="5">
        <f>+B26+B27+B28</f>
        <v>338707.2</v>
      </c>
      <c r="C25" s="5">
        <v>102.36370265754064</v>
      </c>
      <c r="D25" s="5">
        <v>107.52807512011333</v>
      </c>
    </row>
    <row r="26" spans="1:4" ht="12">
      <c r="A26" s="80" t="s">
        <v>27</v>
      </c>
      <c r="B26" s="5">
        <v>299749.80000000005</v>
      </c>
      <c r="C26" s="5">
        <v>103.04332034554697</v>
      </c>
      <c r="D26" s="5">
        <v>107.37324217616604</v>
      </c>
    </row>
    <row r="27" spans="1:4" ht="24">
      <c r="A27" s="73" t="s">
        <v>55</v>
      </c>
      <c r="B27" s="5">
        <v>5951.3</v>
      </c>
      <c r="C27" s="5">
        <v>102.60360779867592</v>
      </c>
      <c r="D27" s="5">
        <v>117.4312831744904</v>
      </c>
    </row>
    <row r="28" spans="1:4" ht="22.5" customHeight="1">
      <c r="A28" s="81" t="s">
        <v>56</v>
      </c>
      <c r="B28" s="5">
        <v>33006.1</v>
      </c>
      <c r="C28" s="5">
        <v>96.54740568924768</v>
      </c>
      <c r="D28" s="5">
        <v>107.30166676961387</v>
      </c>
    </row>
    <row r="29" spans="1:4" ht="28.5" customHeight="1">
      <c r="A29" s="81" t="s">
        <v>57</v>
      </c>
      <c r="B29" s="5">
        <v>36402.1</v>
      </c>
      <c r="C29" s="5">
        <v>96.43123438309307</v>
      </c>
      <c r="D29" s="5">
        <v>107.43089699624011</v>
      </c>
    </row>
    <row r="30" spans="1:4" ht="6.75" customHeight="1">
      <c r="A30" s="82"/>
      <c r="B30" s="5"/>
      <c r="C30" s="5"/>
      <c r="D30" s="5"/>
    </row>
    <row r="31" spans="1:4" ht="12">
      <c r="A31" s="83" t="s">
        <v>43</v>
      </c>
      <c r="B31" s="5">
        <v>128517.9</v>
      </c>
      <c r="C31" s="5">
        <v>115.9224393642237</v>
      </c>
      <c r="D31" s="5">
        <v>115.1048472543033</v>
      </c>
    </row>
    <row r="32" spans="1:4" ht="12">
      <c r="A32" s="79" t="s">
        <v>44</v>
      </c>
      <c r="B32" s="5"/>
      <c r="C32" s="5"/>
      <c r="D32" s="5"/>
    </row>
    <row r="33" spans="1:4" ht="12">
      <c r="A33" s="84" t="s">
        <v>31</v>
      </c>
      <c r="B33" s="5">
        <v>120800.5</v>
      </c>
      <c r="C33" s="5">
        <v>112.69244252965684</v>
      </c>
      <c r="D33" s="5">
        <v>110.85564049150692</v>
      </c>
    </row>
    <row r="34" spans="1:4" ht="6.75" customHeight="1">
      <c r="A34" s="85"/>
      <c r="B34" s="5"/>
      <c r="C34" s="5"/>
      <c r="D34" s="5"/>
    </row>
    <row r="35" spans="1:4" ht="12">
      <c r="A35" s="79" t="s">
        <v>33</v>
      </c>
      <c r="B35" s="5">
        <f>+B36-B37</f>
        <v>-29124.399999999994</v>
      </c>
      <c r="C35" s="7" t="s">
        <v>0</v>
      </c>
      <c r="D35" s="7" t="s">
        <v>0</v>
      </c>
    </row>
    <row r="36" spans="1:4" ht="12">
      <c r="A36" s="79" t="s">
        <v>45</v>
      </c>
      <c r="B36" s="5">
        <v>153855.1</v>
      </c>
      <c r="C36" s="5">
        <v>95.48421019289854</v>
      </c>
      <c r="D36" s="5">
        <v>102.07561240020009</v>
      </c>
    </row>
    <row r="37" spans="1:4" ht="12">
      <c r="A37" s="79" t="s">
        <v>46</v>
      </c>
      <c r="B37" s="5">
        <v>182979.5</v>
      </c>
      <c r="C37" s="5">
        <v>101.01870484172505</v>
      </c>
      <c r="D37" s="5">
        <v>100.21853374265051</v>
      </c>
    </row>
    <row r="38" spans="1:4" ht="8.25" customHeight="1">
      <c r="A38" s="86"/>
      <c r="B38" s="87"/>
      <c r="C38" s="87"/>
      <c r="D38" s="87"/>
    </row>
    <row r="39" spans="1:4" ht="24.75" customHeight="1">
      <c r="A39" s="140" t="s">
        <v>47</v>
      </c>
      <c r="B39" s="141"/>
      <c r="C39" s="141"/>
      <c r="D39" s="141"/>
    </row>
    <row r="40" spans="1:4" ht="57.75" customHeight="1">
      <c r="A40" s="140" t="s">
        <v>48</v>
      </c>
      <c r="B40" s="141"/>
      <c r="C40" s="141"/>
      <c r="D40" s="141"/>
    </row>
    <row r="41" spans="1:4" ht="36.75" customHeight="1">
      <c r="A41" s="140" t="s">
        <v>49</v>
      </c>
      <c r="B41" s="141"/>
      <c r="C41" s="141"/>
      <c r="D41" s="141"/>
    </row>
    <row r="42" ht="12">
      <c r="B42" s="10"/>
    </row>
  </sheetData>
  <sheetProtection/>
  <mergeCells count="3">
    <mergeCell ref="A39:D39"/>
    <mergeCell ref="A40:D40"/>
    <mergeCell ref="A41:D41"/>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7030A0"/>
  </sheetPr>
  <dimension ref="A2:D46"/>
  <sheetViews>
    <sheetView showGridLines="0" zoomScalePageLayoutView="0" workbookViewId="0" topLeftCell="A1">
      <selection activeCell="A1" sqref="A1:IV16384"/>
    </sheetView>
  </sheetViews>
  <sheetFormatPr defaultColWidth="9.140625" defaultRowHeight="12.75"/>
  <cols>
    <col min="1" max="1" width="42.140625" style="12" customWidth="1"/>
    <col min="2" max="2" width="12.7109375" style="12" customWidth="1"/>
    <col min="3" max="4" width="13.8515625" style="12" customWidth="1"/>
    <col min="5" max="16384" width="9.140625" style="9" customWidth="1"/>
  </cols>
  <sheetData>
    <row r="2" ht="13.5">
      <c r="A2" s="51" t="s">
        <v>69</v>
      </c>
    </row>
    <row r="3" ht="3" customHeight="1"/>
    <row r="4" spans="1:4" ht="12">
      <c r="A4" s="57"/>
      <c r="B4" s="57"/>
      <c r="C4" s="57"/>
      <c r="D4" s="56" t="s">
        <v>58</v>
      </c>
    </row>
    <row r="5" spans="1:4" ht="39.75" customHeight="1">
      <c r="A5" s="90"/>
      <c r="B5" s="89" t="s">
        <v>41</v>
      </c>
      <c r="C5" s="89" t="s">
        <v>67</v>
      </c>
      <c r="D5" s="89" t="s">
        <v>68</v>
      </c>
    </row>
    <row r="6" spans="1:4" ht="3.75" customHeight="1">
      <c r="A6" s="91"/>
      <c r="B6" s="11"/>
      <c r="C6" s="11"/>
      <c r="D6" s="11"/>
    </row>
    <row r="7" spans="1:4" ht="12">
      <c r="A7" s="72" t="s">
        <v>14</v>
      </c>
      <c r="B7" s="5">
        <v>14841.2</v>
      </c>
      <c r="C7" s="5">
        <v>88.56153135123978</v>
      </c>
      <c r="D7" s="5">
        <v>103.96661109000229</v>
      </c>
    </row>
    <row r="8" spans="1:4" ht="48">
      <c r="A8" s="73" t="s">
        <v>60</v>
      </c>
      <c r="B8" s="5">
        <v>76221.3</v>
      </c>
      <c r="C8" s="5">
        <v>97.0564431580577</v>
      </c>
      <c r="D8" s="5">
        <v>102.17464190464453</v>
      </c>
    </row>
    <row r="9" spans="1:4" ht="12">
      <c r="A9" s="72" t="s">
        <v>15</v>
      </c>
      <c r="B9" s="5">
        <v>34099.3</v>
      </c>
      <c r="C9" s="5">
        <v>102.04692886164727</v>
      </c>
      <c r="D9" s="5">
        <v>104.81854101656765</v>
      </c>
    </row>
    <row r="10" spans="1:4" ht="36">
      <c r="A10" s="73" t="s">
        <v>21</v>
      </c>
      <c r="B10" s="5">
        <v>84511.8</v>
      </c>
      <c r="C10" s="5">
        <v>98.80919187694596</v>
      </c>
      <c r="D10" s="5">
        <v>104.04120978502624</v>
      </c>
    </row>
    <row r="11" spans="1:4" ht="12">
      <c r="A11" s="72" t="s">
        <v>16</v>
      </c>
      <c r="B11" s="5">
        <v>30181.9</v>
      </c>
      <c r="C11" s="5">
        <v>100.80103848774253</v>
      </c>
      <c r="D11" s="5">
        <v>104.07061522016517</v>
      </c>
    </row>
    <row r="12" spans="1:4" ht="12">
      <c r="A12" s="72" t="s">
        <v>17</v>
      </c>
      <c r="B12" s="5">
        <v>7551.2</v>
      </c>
      <c r="C12" s="5">
        <v>95.04414833841709</v>
      </c>
      <c r="D12" s="5">
        <v>99.75440281064886</v>
      </c>
    </row>
    <row r="13" spans="1:4" ht="12">
      <c r="A13" s="72" t="s">
        <v>18</v>
      </c>
      <c r="B13" s="5">
        <v>30331.2</v>
      </c>
      <c r="C13" s="5">
        <v>102.22812229525837</v>
      </c>
      <c r="D13" s="5">
        <v>100.2314523005578</v>
      </c>
    </row>
    <row r="14" spans="1:4" ht="36">
      <c r="A14" s="73" t="s">
        <v>53</v>
      </c>
      <c r="B14" s="5">
        <v>35056.7</v>
      </c>
      <c r="C14" s="5">
        <v>97.04459452986539</v>
      </c>
      <c r="D14" s="5">
        <v>108.64228462338394</v>
      </c>
    </row>
    <row r="15" spans="1:4" ht="36">
      <c r="A15" s="73" t="s">
        <v>22</v>
      </c>
      <c r="B15" s="5">
        <v>48404.9</v>
      </c>
      <c r="C15" s="5">
        <v>99.09213624553428</v>
      </c>
      <c r="D15" s="5">
        <v>101.21771276994657</v>
      </c>
    </row>
    <row r="16" spans="1:4" ht="24">
      <c r="A16" s="73" t="s">
        <v>23</v>
      </c>
      <c r="B16" s="5">
        <v>12057</v>
      </c>
      <c r="C16" s="5">
        <v>103.79879702795141</v>
      </c>
      <c r="D16" s="5">
        <v>103.8343543733051</v>
      </c>
    </row>
    <row r="17" spans="1:4" ht="3.75" customHeight="1">
      <c r="A17" s="74"/>
      <c r="B17" s="5"/>
      <c r="C17" s="5"/>
      <c r="D17" s="5"/>
    </row>
    <row r="18" spans="1:4" ht="12">
      <c r="A18" s="75" t="s">
        <v>19</v>
      </c>
      <c r="B18" s="5">
        <f>SUM(B7:B16)</f>
        <v>373256.50000000006</v>
      </c>
      <c r="C18" s="5">
        <v>100.01129239857123</v>
      </c>
      <c r="D18" s="5">
        <v>101.94253010084104</v>
      </c>
    </row>
    <row r="19" spans="1:4" ht="4.5" customHeight="1">
      <c r="A19" s="76"/>
      <c r="B19" s="5"/>
      <c r="C19" s="5"/>
      <c r="D19" s="5"/>
    </row>
    <row r="20" spans="1:4" ht="13.5">
      <c r="A20" s="75" t="s">
        <v>50</v>
      </c>
      <c r="B20" s="5">
        <v>36992.1</v>
      </c>
      <c r="C20" s="5">
        <v>105.69803770140767</v>
      </c>
      <c r="D20" s="5">
        <v>97.93760753457087</v>
      </c>
    </row>
    <row r="21" spans="1:4" ht="3.75" customHeight="1">
      <c r="A21" s="92"/>
      <c r="B21" s="5"/>
      <c r="C21" s="5"/>
      <c r="D21" s="5"/>
    </row>
    <row r="22" spans="1:4" ht="12">
      <c r="A22" s="93" t="s">
        <v>59</v>
      </c>
      <c r="B22" s="5">
        <f>+B24-B18-B20</f>
        <v>5658.2999999999665</v>
      </c>
      <c r="C22" s="7" t="s">
        <v>0</v>
      </c>
      <c r="D22" s="7" t="s">
        <v>0</v>
      </c>
    </row>
    <row r="23" spans="1:4" ht="3" customHeight="1">
      <c r="A23" s="94"/>
      <c r="B23" s="5"/>
      <c r="C23" s="5"/>
      <c r="D23" s="5"/>
    </row>
    <row r="24" spans="1:4" ht="18" customHeight="1">
      <c r="A24" s="78" t="s">
        <v>11</v>
      </c>
      <c r="B24" s="172">
        <v>415906.9</v>
      </c>
      <c r="C24" s="172">
        <v>99.47599253062721</v>
      </c>
      <c r="D24" s="172">
        <v>103.88686123838309</v>
      </c>
    </row>
    <row r="25" spans="1:4" ht="5.25" customHeight="1">
      <c r="A25" s="83"/>
      <c r="B25" s="5"/>
      <c r="C25" s="5"/>
      <c r="D25" s="5"/>
    </row>
    <row r="26" spans="1:4" ht="12">
      <c r="A26" s="80" t="s">
        <v>42</v>
      </c>
      <c r="B26" s="5">
        <f>+B27+B31</f>
        <v>322588.9100702022</v>
      </c>
      <c r="C26" s="5">
        <v>101.00581158470146</v>
      </c>
      <c r="D26" s="5">
        <v>101.00160962779843</v>
      </c>
    </row>
    <row r="27" spans="1:4" ht="13.5">
      <c r="A27" s="80" t="s">
        <v>51</v>
      </c>
      <c r="B27" s="173">
        <f>+B28+B29+B30</f>
        <v>288295.48405845667</v>
      </c>
      <c r="C27" s="5">
        <v>102.09228772481298</v>
      </c>
      <c r="D27" s="5">
        <v>101.52718139732634</v>
      </c>
    </row>
    <row r="28" spans="1:4" ht="12">
      <c r="A28" s="80" t="s">
        <v>27</v>
      </c>
      <c r="B28" s="5">
        <v>256280.74881642044</v>
      </c>
      <c r="C28" s="5">
        <v>102.7728269478531</v>
      </c>
      <c r="D28" s="5">
        <v>101.3909717946493</v>
      </c>
    </row>
    <row r="29" spans="1:4" ht="24">
      <c r="A29" s="73" t="s">
        <v>28</v>
      </c>
      <c r="B29" s="5">
        <v>2874.192487456544</v>
      </c>
      <c r="C29" s="5">
        <v>101.81125147837606</v>
      </c>
      <c r="D29" s="5">
        <v>102.67122027887017</v>
      </c>
    </row>
    <row r="30" spans="1:4" ht="25.5" customHeight="1">
      <c r="A30" s="81" t="s">
        <v>61</v>
      </c>
      <c r="B30" s="5">
        <v>29140.54275457967</v>
      </c>
      <c r="C30" s="5">
        <v>94.43907830978851</v>
      </c>
      <c r="D30" s="5">
        <v>104.79491472034664</v>
      </c>
    </row>
    <row r="31" spans="1:4" ht="25.5" customHeight="1">
      <c r="A31" s="81" t="s">
        <v>57</v>
      </c>
      <c r="B31" s="5">
        <v>34293.4260117455</v>
      </c>
      <c r="C31" s="5">
        <v>87.5809996572288</v>
      </c>
      <c r="D31" s="5">
        <v>102.85337542634151</v>
      </c>
    </row>
    <row r="32" spans="1:4" ht="3" customHeight="1">
      <c r="A32" s="82"/>
      <c r="B32" s="5"/>
      <c r="C32" s="5">
        <v>97.20070150447177</v>
      </c>
      <c r="D32" s="5">
        <v>99.88481672915438</v>
      </c>
    </row>
    <row r="33" spans="1:4" ht="12">
      <c r="A33" s="83" t="s">
        <v>43</v>
      </c>
      <c r="B33" s="5">
        <v>115484.42153822882</v>
      </c>
      <c r="C33" s="5">
        <v>103.02623154614072</v>
      </c>
      <c r="D33" s="5">
        <v>106.15590509336299</v>
      </c>
    </row>
    <row r="34" spans="1:4" ht="12">
      <c r="A34" s="79" t="s">
        <v>44</v>
      </c>
      <c r="B34" s="5"/>
      <c r="C34" s="5"/>
      <c r="D34" s="5"/>
    </row>
    <row r="35" spans="1:4" ht="12">
      <c r="A35" s="84" t="s">
        <v>31</v>
      </c>
      <c r="B35" s="5">
        <v>112083.66128413472</v>
      </c>
      <c r="C35" s="5">
        <v>100.70368586860481</v>
      </c>
      <c r="D35" s="5">
        <v>102.76161843498657</v>
      </c>
    </row>
    <row r="36" spans="1:4" ht="3.75" customHeight="1">
      <c r="A36" s="85"/>
      <c r="B36" s="5"/>
      <c r="C36" s="5"/>
      <c r="D36" s="5"/>
    </row>
    <row r="37" spans="1:4" ht="12">
      <c r="A37" s="79" t="s">
        <v>33</v>
      </c>
      <c r="B37" s="5">
        <f>+B38-B39</f>
        <v>-26009.936480990582</v>
      </c>
      <c r="C37" s="7" t="s">
        <v>0</v>
      </c>
      <c r="D37" s="7" t="s">
        <v>0</v>
      </c>
    </row>
    <row r="38" spans="1:4" ht="12">
      <c r="A38" s="79" t="s">
        <v>45</v>
      </c>
      <c r="B38" s="5">
        <v>152137.5778335782</v>
      </c>
      <c r="C38" s="5">
        <v>96.82070107607785</v>
      </c>
      <c r="D38" s="5">
        <v>100.43017861426947</v>
      </c>
    </row>
    <row r="39" spans="1:4" ht="12">
      <c r="A39" s="79" t="s">
        <v>46</v>
      </c>
      <c r="B39" s="5">
        <v>178147.51431456878</v>
      </c>
      <c r="C39" s="5">
        <v>100.12496282807086</v>
      </c>
      <c r="D39" s="5">
        <v>101.45397873539919</v>
      </c>
    </row>
    <row r="40" spans="1:4" ht="4.5" customHeight="1">
      <c r="A40" s="83"/>
      <c r="B40" s="5"/>
      <c r="C40" s="5"/>
      <c r="D40" s="5"/>
    </row>
    <row r="41" spans="1:4" ht="12">
      <c r="A41" s="95" t="s">
        <v>59</v>
      </c>
      <c r="B41" s="5">
        <f>+B24-B26-B33-B37</f>
        <v>3843.5048725595843</v>
      </c>
      <c r="C41" s="7" t="s">
        <v>0</v>
      </c>
      <c r="D41" s="7" t="s">
        <v>0</v>
      </c>
    </row>
    <row r="42" spans="1:4" ht="6.75" customHeight="1">
      <c r="A42" s="96"/>
      <c r="B42" s="97"/>
      <c r="C42" s="97"/>
      <c r="D42" s="97"/>
    </row>
    <row r="43" spans="1:4" ht="24" customHeight="1">
      <c r="A43" s="140" t="s">
        <v>47</v>
      </c>
      <c r="B43" s="141"/>
      <c r="C43" s="141"/>
      <c r="D43" s="141"/>
    </row>
    <row r="44" spans="1:4" ht="59.25" customHeight="1">
      <c r="A44" s="140" t="s">
        <v>48</v>
      </c>
      <c r="B44" s="141"/>
      <c r="C44" s="141"/>
      <c r="D44" s="141"/>
    </row>
    <row r="45" spans="1:4" ht="35.25" customHeight="1">
      <c r="A45" s="140" t="s">
        <v>49</v>
      </c>
      <c r="B45" s="141"/>
      <c r="C45" s="141"/>
      <c r="D45" s="141"/>
    </row>
    <row r="46" ht="12">
      <c r="B46" s="13"/>
    </row>
  </sheetData>
  <sheetProtection/>
  <mergeCells count="3">
    <mergeCell ref="A43:D43"/>
    <mergeCell ref="A44:D44"/>
    <mergeCell ref="A45:D45"/>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7030A0"/>
  </sheetPr>
  <dimension ref="A2:D42"/>
  <sheetViews>
    <sheetView showGridLines="0" zoomScalePageLayoutView="0" workbookViewId="0" topLeftCell="A1">
      <selection activeCell="A1" sqref="A1:IV16384"/>
    </sheetView>
  </sheetViews>
  <sheetFormatPr defaultColWidth="9.140625" defaultRowHeight="12.75"/>
  <cols>
    <col min="1" max="1" width="42.7109375" style="8" customWidth="1"/>
    <col min="2" max="2" width="12.7109375" style="8" customWidth="1"/>
    <col min="3" max="4" width="14.28125" style="8" customWidth="1"/>
    <col min="5" max="16384" width="9.140625" style="9" customWidth="1"/>
  </cols>
  <sheetData>
    <row r="2" ht="13.5">
      <c r="A2" s="51" t="s">
        <v>70</v>
      </c>
    </row>
    <row r="3" ht="6.75" customHeight="1"/>
    <row r="4" spans="1:4" ht="12">
      <c r="A4" s="55"/>
      <c r="B4" s="55"/>
      <c r="C4" s="55"/>
      <c r="D4" s="54" t="s">
        <v>40</v>
      </c>
    </row>
    <row r="5" spans="1:4" ht="39.75" customHeight="1">
      <c r="A5" s="88"/>
      <c r="B5" s="89" t="s">
        <v>41</v>
      </c>
      <c r="C5" s="89" t="s">
        <v>65</v>
      </c>
      <c r="D5" s="89" t="s">
        <v>66</v>
      </c>
    </row>
    <row r="6" spans="1:4" ht="7.5" customHeight="1">
      <c r="A6" s="71"/>
      <c r="B6" s="4"/>
      <c r="C6" s="4"/>
      <c r="D6" s="4"/>
    </row>
    <row r="7" spans="1:4" ht="12">
      <c r="A7" s="72" t="s">
        <v>14</v>
      </c>
      <c r="B7" s="66">
        <v>63106.9</v>
      </c>
      <c r="C7" s="66">
        <v>110.22152945954484</v>
      </c>
      <c r="D7" s="66">
        <v>107.65219349346908</v>
      </c>
    </row>
    <row r="8" spans="1:4" ht="48">
      <c r="A8" s="73" t="s">
        <v>52</v>
      </c>
      <c r="B8" s="66">
        <v>311464.80000000005</v>
      </c>
      <c r="C8" s="66">
        <v>97.72698694301425</v>
      </c>
      <c r="D8" s="66">
        <v>108.90244350156554</v>
      </c>
    </row>
    <row r="9" spans="1:4" ht="12">
      <c r="A9" s="72" t="s">
        <v>15</v>
      </c>
      <c r="B9" s="66">
        <v>128717.40000000001</v>
      </c>
      <c r="C9" s="66">
        <v>110.99563697859051</v>
      </c>
      <c r="D9" s="66">
        <v>113.6229340767112</v>
      </c>
    </row>
    <row r="10" spans="1:4" ht="36">
      <c r="A10" s="73" t="s">
        <v>21</v>
      </c>
      <c r="B10" s="66">
        <v>327142.2</v>
      </c>
      <c r="C10" s="66">
        <v>100.79911275640418</v>
      </c>
      <c r="D10" s="66">
        <v>111.99196747003374</v>
      </c>
    </row>
    <row r="11" spans="1:4" ht="12">
      <c r="A11" s="72" t="s">
        <v>16</v>
      </c>
      <c r="B11" s="66">
        <v>113975.8</v>
      </c>
      <c r="C11" s="66">
        <v>105.14999039598037</v>
      </c>
      <c r="D11" s="66">
        <v>110.16018178356275</v>
      </c>
    </row>
    <row r="12" spans="1:4" ht="12">
      <c r="A12" s="72" t="s">
        <v>17</v>
      </c>
      <c r="B12" s="66">
        <v>32426</v>
      </c>
      <c r="C12" s="66">
        <v>99.27874987915864</v>
      </c>
      <c r="D12" s="66">
        <v>112.76765189690732</v>
      </c>
    </row>
    <row r="13" spans="1:4" ht="12">
      <c r="A13" s="72" t="s">
        <v>18</v>
      </c>
      <c r="B13" s="66">
        <v>116912.30000000002</v>
      </c>
      <c r="C13" s="66">
        <v>101.62919355779279</v>
      </c>
      <c r="D13" s="66">
        <v>109.97496898166746</v>
      </c>
    </row>
    <row r="14" spans="1:4" ht="36">
      <c r="A14" s="73" t="s">
        <v>53</v>
      </c>
      <c r="B14" s="66">
        <v>131393.7</v>
      </c>
      <c r="C14" s="66">
        <v>103.6432592375447</v>
      </c>
      <c r="D14" s="66">
        <v>116.13629433211796</v>
      </c>
    </row>
    <row r="15" spans="1:4" ht="36">
      <c r="A15" s="73" t="s">
        <v>54</v>
      </c>
      <c r="B15" s="66">
        <v>189594.89999999997</v>
      </c>
      <c r="C15" s="66">
        <v>100.91906821837809</v>
      </c>
      <c r="D15" s="66">
        <v>110.78130970870042</v>
      </c>
    </row>
    <row r="16" spans="1:4" ht="24">
      <c r="A16" s="73" t="s">
        <v>23</v>
      </c>
      <c r="B16" s="66">
        <v>45024.49999999999</v>
      </c>
      <c r="C16" s="66">
        <v>105.13332012360026</v>
      </c>
      <c r="D16" s="66">
        <v>114.67324448021432</v>
      </c>
    </row>
    <row r="17" spans="1:4" ht="8.25" customHeight="1">
      <c r="A17" s="74"/>
      <c r="B17" s="66"/>
      <c r="C17" s="66"/>
      <c r="D17" s="66"/>
    </row>
    <row r="18" spans="1:4" ht="12">
      <c r="A18" s="75" t="s">
        <v>19</v>
      </c>
      <c r="B18" s="66">
        <f>SUM(B7:B16)</f>
        <v>1459758.5</v>
      </c>
      <c r="C18" s="66">
        <v>102.04843164448825</v>
      </c>
      <c r="D18" s="66">
        <v>111.254262467226</v>
      </c>
    </row>
    <row r="19" spans="1:4" ht="6.75" customHeight="1">
      <c r="A19" s="76"/>
      <c r="B19" s="66"/>
      <c r="C19" s="66"/>
      <c r="D19" s="66"/>
    </row>
    <row r="20" spans="1:4" ht="13.5">
      <c r="A20" s="75" t="s">
        <v>50</v>
      </c>
      <c r="B20" s="66">
        <v>138818</v>
      </c>
      <c r="C20" s="66">
        <v>103.01018245365121</v>
      </c>
      <c r="D20" s="66">
        <v>116.58471241827321</v>
      </c>
    </row>
    <row r="21" spans="1:4" ht="5.25" customHeight="1">
      <c r="A21" s="77"/>
      <c r="B21" s="67"/>
      <c r="C21" s="67"/>
      <c r="D21" s="67"/>
    </row>
    <row r="22" spans="1:4" ht="18" customHeight="1">
      <c r="A22" s="78" t="s">
        <v>11</v>
      </c>
      <c r="B22" s="171">
        <f>+B20+B18</f>
        <v>1598576.5</v>
      </c>
      <c r="C22" s="171">
        <v>102.1277623632261</v>
      </c>
      <c r="D22" s="171">
        <v>111.69774757265544</v>
      </c>
    </row>
    <row r="23" spans="1:4" ht="8.25" customHeight="1">
      <c r="A23" s="79"/>
      <c r="B23" s="67"/>
      <c r="C23" s="67"/>
      <c r="D23" s="67"/>
    </row>
    <row r="24" spans="1:4" ht="12">
      <c r="A24" s="80" t="s">
        <v>42</v>
      </c>
      <c r="B24" s="66">
        <f>+B25+B29</f>
        <v>1259086.2000000002</v>
      </c>
      <c r="C24" s="66">
        <v>102.85563359485215</v>
      </c>
      <c r="D24" s="66">
        <v>109.71095973177638</v>
      </c>
    </row>
    <row r="25" spans="1:4" ht="13.5">
      <c r="A25" s="80" t="s">
        <v>51</v>
      </c>
      <c r="B25" s="66">
        <f>+B26+B27+B28</f>
        <v>1114233.1</v>
      </c>
      <c r="C25" s="66">
        <v>102.85420011080961</v>
      </c>
      <c r="D25" s="66">
        <v>109.9281334852142</v>
      </c>
    </row>
    <row r="26" spans="1:4" ht="12">
      <c r="A26" s="80" t="s">
        <v>27</v>
      </c>
      <c r="B26" s="66">
        <v>987795</v>
      </c>
      <c r="C26" s="66">
        <v>102.85454630802744</v>
      </c>
      <c r="D26" s="66">
        <v>109.6878588428483</v>
      </c>
    </row>
    <row r="27" spans="1:4" ht="24">
      <c r="A27" s="73" t="s">
        <v>55</v>
      </c>
      <c r="B27" s="66">
        <v>11167.8</v>
      </c>
      <c r="C27" s="66">
        <v>103.32641666844931</v>
      </c>
      <c r="D27" s="66">
        <v>115.60390874083886</v>
      </c>
    </row>
    <row r="28" spans="1:4" ht="22.5" customHeight="1">
      <c r="A28" s="81" t="s">
        <v>56</v>
      </c>
      <c r="B28" s="66">
        <v>115270.3</v>
      </c>
      <c r="C28" s="66">
        <v>102.80728549850897</v>
      </c>
      <c r="D28" s="66">
        <v>111.49065529484929</v>
      </c>
    </row>
    <row r="29" spans="1:4" ht="28.5" customHeight="1">
      <c r="A29" s="81" t="s">
        <v>57</v>
      </c>
      <c r="B29" s="66">
        <v>144853.1</v>
      </c>
      <c r="C29" s="66">
        <v>102.8664749594982</v>
      </c>
      <c r="D29" s="66">
        <v>108.06868201554782</v>
      </c>
    </row>
    <row r="30" spans="1:4" ht="6.75" customHeight="1">
      <c r="A30" s="82"/>
      <c r="B30" s="66"/>
      <c r="C30" s="66"/>
      <c r="D30" s="66"/>
    </row>
    <row r="31" spans="1:4" ht="12">
      <c r="A31" s="83" t="s">
        <v>43</v>
      </c>
      <c r="B31" s="66">
        <v>417604.1</v>
      </c>
      <c r="C31" s="66">
        <v>99.4947305238251</v>
      </c>
      <c r="D31" s="66">
        <v>110.69173921237403</v>
      </c>
    </row>
    <row r="32" spans="1:4" ht="12">
      <c r="A32" s="79" t="s">
        <v>44</v>
      </c>
      <c r="B32" s="66"/>
      <c r="C32" s="66"/>
      <c r="D32" s="66"/>
    </row>
    <row r="33" spans="1:4" ht="12">
      <c r="A33" s="84" t="s">
        <v>31</v>
      </c>
      <c r="B33" s="66">
        <v>421895.1</v>
      </c>
      <c r="C33" s="66">
        <v>111.95124161734388</v>
      </c>
      <c r="D33" s="66">
        <v>108.77352876872814</v>
      </c>
    </row>
    <row r="34" spans="1:4" ht="6.75" customHeight="1">
      <c r="A34" s="85"/>
      <c r="B34" s="66"/>
      <c r="C34" s="66"/>
      <c r="D34" s="66"/>
    </row>
    <row r="35" spans="1:4" ht="12">
      <c r="A35" s="79" t="s">
        <v>33</v>
      </c>
      <c r="B35" s="66">
        <f>+B36-B37</f>
        <v>-78113.80000000005</v>
      </c>
      <c r="C35" s="68" t="s">
        <v>0</v>
      </c>
      <c r="D35" s="68" t="s">
        <v>0</v>
      </c>
    </row>
    <row r="36" spans="1:4" ht="12">
      <c r="A36" s="79" t="s">
        <v>45</v>
      </c>
      <c r="B36" s="66">
        <v>623760.8</v>
      </c>
      <c r="C36" s="66">
        <v>97.92808486864106</v>
      </c>
      <c r="D36" s="66">
        <v>105.0366893749672</v>
      </c>
    </row>
    <row r="37" spans="1:4" ht="12">
      <c r="A37" s="79" t="s">
        <v>46</v>
      </c>
      <c r="B37" s="66">
        <v>701874.6000000001</v>
      </c>
      <c r="C37" s="66">
        <v>98.2236335266155</v>
      </c>
      <c r="D37" s="66">
        <v>102.07674575876788</v>
      </c>
    </row>
    <row r="38" spans="1:4" ht="8.25" customHeight="1">
      <c r="A38" s="86"/>
      <c r="B38" s="87"/>
      <c r="C38" s="87"/>
      <c r="D38" s="87"/>
    </row>
    <row r="39" spans="1:4" ht="24.75" customHeight="1">
      <c r="A39" s="140" t="s">
        <v>47</v>
      </c>
      <c r="B39" s="141"/>
      <c r="C39" s="141"/>
      <c r="D39" s="141"/>
    </row>
    <row r="40" spans="1:4" ht="57.75" customHeight="1">
      <c r="A40" s="140" t="s">
        <v>48</v>
      </c>
      <c r="B40" s="141"/>
      <c r="C40" s="141"/>
      <c r="D40" s="141"/>
    </row>
    <row r="41" spans="1:4" ht="24" customHeight="1">
      <c r="A41" s="140" t="s">
        <v>49</v>
      </c>
      <c r="B41" s="141"/>
      <c r="C41" s="141"/>
      <c r="D41" s="141"/>
    </row>
    <row r="42" ht="12">
      <c r="B42" s="10"/>
    </row>
  </sheetData>
  <sheetProtection/>
  <mergeCells count="3">
    <mergeCell ref="A39:D39"/>
    <mergeCell ref="A40:D40"/>
    <mergeCell ref="A41:D41"/>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Adriana.Ciuchea</dc:creator>
  <cp:keywords/>
  <dc:description/>
  <cp:lastModifiedBy>Daria Burcea</cp:lastModifiedBy>
  <cp:lastPrinted>2016-02-25T11:22:41Z</cp:lastPrinted>
  <dcterms:created xsi:type="dcterms:W3CDTF">2015-05-11T12:08:00Z</dcterms:created>
  <dcterms:modified xsi:type="dcterms:W3CDTF">2024-03-07T10:11:48Z</dcterms:modified>
  <cp:category/>
  <cp:version/>
  <cp:contentType/>
  <cp:contentStatus/>
</cp:coreProperties>
</file>