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disk2\Tabele comunicat\Comunicat 12 ianuarie 2024\Comunicat romana T3 2023 p2 romana\"/>
    </mc:Choice>
  </mc:AlternateContent>
  <bookViews>
    <workbookView xWindow="10248" yWindow="32760" windowWidth="10296" windowHeight="8112" activeTab="8"/>
  </bookViews>
  <sheets>
    <sheet name="Tabel 1" sheetId="10" r:id="rId1"/>
    <sheet name="Grafic 1" sheetId="2" r:id="rId2"/>
    <sheet name="Tabel 2" sheetId="6" r:id="rId3"/>
    <sheet name="Tabel 3" sheetId="5" r:id="rId4"/>
    <sheet name="Tabel 4" sheetId="8" r:id="rId5"/>
    <sheet name="Tabel 5" sheetId="7" r:id="rId6"/>
    <sheet name="Tabel 6" sheetId="4" r:id="rId7"/>
    <sheet name="Tabel 7" sheetId="3" r:id="rId8"/>
    <sheet name="Tabel 8" sheetId="9" r:id="rId9"/>
  </sheets>
  <calcPr calcId="162913"/>
</workbook>
</file>

<file path=xl/calcChain.xml><?xml version="1.0" encoding="utf-8"?>
<calcChain xmlns="http://schemas.openxmlformats.org/spreadsheetml/2006/main">
  <c r="C17" i="7" l="1"/>
  <c r="B18" i="9"/>
  <c r="B22" i="9" s="1"/>
  <c r="B25" i="9"/>
  <c r="B24" i="9" s="1"/>
  <c r="B35" i="9"/>
  <c r="B18" i="3"/>
  <c r="B22" i="3" s="1"/>
  <c r="B27" i="3"/>
  <c r="B26" i="3" s="1"/>
  <c r="B37" i="3"/>
  <c r="B18" i="4"/>
  <c r="B22" i="4" s="1"/>
  <c r="B25" i="4"/>
  <c r="B24" i="4"/>
  <c r="B35" i="4"/>
  <c r="B8" i="7"/>
  <c r="B7" i="7" s="1"/>
  <c r="C8" i="7"/>
  <c r="C7" i="7" s="1"/>
  <c r="C22" i="7" s="1"/>
  <c r="D8" i="7"/>
  <c r="D7" i="7" s="1"/>
  <c r="E8" i="7"/>
  <c r="E7" i="7" s="1"/>
  <c r="B17" i="7"/>
  <c r="D17" i="7"/>
  <c r="E17" i="7"/>
  <c r="B18" i="8"/>
  <c r="B23" i="8" s="1"/>
  <c r="C18" i="8"/>
  <c r="C23" i="8" s="1"/>
  <c r="D18" i="8"/>
  <c r="D23" i="8" s="1"/>
  <c r="E18" i="8"/>
  <c r="E23" i="8" s="1"/>
  <c r="F5" i="5"/>
  <c r="F6" i="5"/>
  <c r="C7" i="5"/>
  <c r="D7" i="5"/>
  <c r="E7" i="5"/>
  <c r="C10" i="5"/>
  <c r="D10" i="5"/>
  <c r="E10" i="5"/>
  <c r="F10" i="5"/>
  <c r="F5" i="6"/>
  <c r="F6" i="6"/>
  <c r="F7" i="6" s="1"/>
  <c r="C7" i="6"/>
  <c r="D7" i="6"/>
  <c r="E7" i="6"/>
  <c r="C10" i="6"/>
  <c r="D10" i="6"/>
  <c r="E10" i="6"/>
  <c r="C13" i="6"/>
  <c r="D13" i="6"/>
  <c r="E13" i="6"/>
  <c r="F13" i="6"/>
  <c r="B41" i="3" l="1"/>
  <c r="E22" i="7"/>
  <c r="F7" i="5"/>
  <c r="D22" i="7"/>
  <c r="B22" i="7"/>
</calcChain>
</file>

<file path=xl/sharedStrings.xml><?xml version="1.0" encoding="utf-8"?>
<sst xmlns="http://schemas.openxmlformats.org/spreadsheetml/2006/main" count="272" uniqueCount="143">
  <si>
    <t>Trim. I</t>
  </si>
  <si>
    <t>Trim. II</t>
  </si>
  <si>
    <t>Trim. III</t>
  </si>
  <si>
    <t>Trim. IV</t>
  </si>
  <si>
    <t>An</t>
  </si>
  <si>
    <t xml:space="preserve">- în % faţă de trimestrul precedent - </t>
  </si>
  <si>
    <t xml:space="preserve">- în % faţă de perioada corespunzătoare din anul precedent - </t>
  </si>
  <si>
    <t>-</t>
  </si>
  <si>
    <t xml:space="preserve">  Serie brută</t>
  </si>
  <si>
    <t>Perioada</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</si>
  <si>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</si>
  <si>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</si>
  <si>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</si>
  <si>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</si>
  <si>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</si>
  <si>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</si>
  <si>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</si>
  <si>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</si>
  <si>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</si>
  <si>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</si>
  <si>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</si>
  <si>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</si>
  <si>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</si>
  <si>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</si>
  <si>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</si>
  <si>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</si>
  <si>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</si>
  <si>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</si>
  <si>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</si>
  <si>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</si>
  <si>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</si>
  <si>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Industrie</t>
  </si>
  <si>
    <t>Impozite nete pe produs</t>
  </si>
  <si>
    <t>Agricultură, silvicultură şi pescuit</t>
  </si>
  <si>
    <t>Construcţii</t>
  </si>
  <si>
    <t xml:space="preserve">Comerţ cu ridicata și cu amănuntul; repararea autovehiculelor şi motocicletelor;  transport şi depozitare; hoteluri şi restaurante </t>
  </si>
  <si>
    <t>Informații și comunicații</t>
  </si>
  <si>
    <t>Intermedieri financiare şi asigurări</t>
  </si>
  <si>
    <t>Tranzacţii imobiliare</t>
  </si>
  <si>
    <t>Activități profesionale, științifice și tehnice; activități de servicii administrative și activități de servicii suport</t>
  </si>
  <si>
    <t>Administrație publică și apărare; asigurări sociale din sistemul public; învățământ; sănătate și asistență socială</t>
  </si>
  <si>
    <t>Activități de spectacole, culturale și recreative; reparații de produse de uz casnic și alte servicii</t>
  </si>
  <si>
    <t>Valoarea adăugată brută – total</t>
  </si>
  <si>
    <t>Produsul intern brut</t>
  </si>
  <si>
    <t>Contributia la formarea PIB - %</t>
  </si>
  <si>
    <t>Consumul final  efectiv total</t>
  </si>
  <si>
    <t xml:space="preserve">   Consum final individual efectiv al
   gospodăriilor populaţiei</t>
  </si>
  <si>
    <t xml:space="preserve">        Cheltuiala pentru consumul final al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</si>
  <si>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</si>
  <si>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</si>
  <si>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</si>
  <si>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</si>
  <si>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</si>
  <si>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</si>
  <si>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</si>
  <si>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 xml:space="preserve">  - serie brută - </t>
  </si>
  <si>
    <t>Realizări – milioane lei preţuri curente -</t>
  </si>
  <si>
    <t xml:space="preserve">Comerţ cu ridicata și cu amănuntul; repararea autovehiculelor şi motocicletelor; transport şi depozitare; hoteluri şi restaurante </t>
  </si>
  <si>
    <t>Produs Intern Brut</t>
  </si>
  <si>
    <t>Consum final efectiv</t>
  </si>
  <si>
    <t>Cheltuiala pentru consumul final al gospodăriilor populaţiei</t>
  </si>
  <si>
    <t>Cheltuiala pentru consumul final al instituţiilor fără scop lucrativ în serviciul gospodăriilor populaţiei</t>
  </si>
  <si>
    <t>Cheltuiala pentru consumul final individual al administraţiilor publice</t>
  </si>
  <si>
    <t>Formarea brută de capital</t>
  </si>
  <si>
    <t xml:space="preserve">din care: </t>
  </si>
  <si>
    <t xml:space="preserve">   Export de bunuri şi servicii</t>
  </si>
  <si>
    <t xml:space="preserve">   Import de bunuri şi servicii</t>
  </si>
  <si>
    <t xml:space="preserve"> - serie ajustată sezonier şi în funcţie de numărul de zile lucrătoare- </t>
  </si>
  <si>
    <t>Discrepanță statistică</t>
  </si>
  <si>
    <t>1) Reprezintă diferenţa dintre impozitele pe produs datorate la bugetul de stat (TVA, accize, alte impozite) şi subvenţiile pe produs plătite de la bugetul de stat.</t>
  </si>
  <si>
    <t>2) Cuprinde: cheltuielile gospodăriilor populaţiei pentru cumpărarea de bunuri şi servicii în scopul satisfacerii nevoilor membrilor lor, cheltuiala pentru consum individual al administraţiilor publice (învăţământ, sănătate, securitate socială şi acţiuni sociale, cultură, sport, activităţi recreative, colectarea de deşeuri menajere) şi cheltuiala pentru consum individual al instituţiilor fără scop lucrativ în serviciul gospodăriilor populaţiei (organizaţii religioase, sindicate, partide politice, uniuni, fundaţii, asociaţii culturale şi sportive).</t>
  </si>
  <si>
    <t>3) Cuprinde cheltuiala pentru consum colectiv al administraţiilor publice (servicii publice generale, apărare naţională şi securitatea teritoriului, menţinerea ordinii şi securităţii publice, activităţi legislative şi de reglementare, cercetare şi dezvoltare, etc.).</t>
  </si>
  <si>
    <t>Contribuţia la creşterea PIB - %</t>
  </si>
  <si>
    <t>Milioane lei preţuri curente</t>
  </si>
  <si>
    <t>Provizoriu (2)</t>
  </si>
  <si>
    <t xml:space="preserve">Diferenţe </t>
  </si>
  <si>
    <t>In % faţă de perioada corespunzătoare
din anul precedent</t>
  </si>
  <si>
    <t>Contribuţia la formarea PIB - %</t>
  </si>
  <si>
    <t>In % faţă de trimestrul precedent</t>
  </si>
  <si>
    <t xml:space="preserve">        Cheltuiala pentru consumul final al
        instituţiilor fără scop lucrativ în
        serviciul gospodăriilor populaţiei</t>
  </si>
  <si>
    <r>
      <t xml:space="preserve">Impozite nete pe produs </t>
    </r>
    <r>
      <rPr>
        <vertAlign val="superscript"/>
        <sz val="9"/>
        <rFont val="Calibri"/>
        <family val="2"/>
      </rPr>
      <t>1)</t>
    </r>
  </si>
  <si>
    <r>
      <t xml:space="preserve">Consum final individual efectiv al gospodăriilor populaţiei </t>
    </r>
    <r>
      <rPr>
        <vertAlign val="superscript"/>
        <sz val="9"/>
        <rFont val="Calibri"/>
        <family val="2"/>
      </rPr>
      <t>2)</t>
    </r>
    <r>
      <rPr>
        <sz val="9"/>
        <rFont val="Calibri"/>
        <family val="2"/>
      </rPr>
      <t xml:space="preserve"> </t>
    </r>
  </si>
  <si>
    <r>
      <t xml:space="preserve">Consum final colectiv efectiv al administraţiilor publice </t>
    </r>
    <r>
      <rPr>
        <vertAlign val="superscript"/>
        <sz val="9"/>
        <rFont val="Calibri"/>
        <family val="2"/>
      </rPr>
      <t>3)</t>
    </r>
    <r>
      <rPr>
        <sz val="9"/>
        <rFont val="Calibri"/>
        <family val="2"/>
      </rPr>
      <t xml:space="preserve"> </t>
    </r>
  </si>
  <si>
    <t>2015T2</t>
  </si>
  <si>
    <t>2015T3</t>
  </si>
  <si>
    <t>1.I-30.IX</t>
  </si>
  <si>
    <t>2015T4</t>
  </si>
  <si>
    <t>2016T1</t>
  </si>
  <si>
    <t>2016T2</t>
  </si>
  <si>
    <t>2016T3</t>
  </si>
  <si>
    <t>2016T4</t>
  </si>
  <si>
    <t>2017T1</t>
  </si>
  <si>
    <t>2017T2</t>
  </si>
  <si>
    <t>2017T3</t>
  </si>
  <si>
    <t>2017T4</t>
  </si>
  <si>
    <t>2018T1</t>
  </si>
  <si>
    <t>2018T3</t>
  </si>
  <si>
    <t>2018T2</t>
  </si>
  <si>
    <t>2018T4</t>
  </si>
  <si>
    <t>2019T1</t>
  </si>
  <si>
    <t>2019T2</t>
  </si>
  <si>
    <t>2019T3</t>
  </si>
  <si>
    <t>2019T4</t>
  </si>
  <si>
    <t>2020T1</t>
  </si>
  <si>
    <t>2020T2</t>
  </si>
  <si>
    <t>2020T3</t>
  </si>
  <si>
    <t>Provizoriu (1)</t>
  </si>
  <si>
    <t xml:space="preserve">Provizoriu (1) </t>
  </si>
  <si>
    <t>2020T4</t>
  </si>
  <si>
    <t>2021T1</t>
  </si>
  <si>
    <t>2021T2</t>
  </si>
  <si>
    <t>2021T3</t>
  </si>
  <si>
    <t>2021T4</t>
  </si>
  <si>
    <t>2022T1</t>
  </si>
  <si>
    <t>2022T2</t>
  </si>
  <si>
    <t>2022T3</t>
  </si>
  <si>
    <t>Tabel 2: Produsul intern brut trimestrial, în perioada 1.I-30.IX 2023 - serie ajustată sezonier</t>
  </si>
  <si>
    <t xml:space="preserve">Tabel 3: Produsul intern brut trimestrial, în perioada 1.I-30.IX 2023 - serie brută </t>
  </si>
  <si>
    <t>Tabel 4: Contribuţia categoriilor de resurse la formarea şi creşterea Produsului intern brut,
                 în trimestrul III 2023</t>
  </si>
  <si>
    <t>Tabel 5: Contribuţia categoriilor de utilizări la formarea şi creşterea Produsului intern brut, 
                 în trimestrul III 2023</t>
  </si>
  <si>
    <t>Tabel 6: PRODUSUL INTERN BRUT PE CATEGORII DE RESURSE ŞI UTILIZĂRI, ÎN TRIMESTRUL III 2023</t>
  </si>
  <si>
    <t>Indici de volum
 – în % faţă de trimestrul III 2022</t>
  </si>
  <si>
    <t>Indici de preţ  
– în % faţă de trimestrul III 2022</t>
  </si>
  <si>
    <t>Tabel 7: PRODUSUL INTERN BRUT PE CATEGORII DE RESURSE ŞI UTILIZĂRI, ÎN TRIMESTRUL III 2023</t>
  </si>
  <si>
    <t>Indici de volum
 – în % faţă de trimestrul II 2023</t>
  </si>
  <si>
    <t>Indici de preţ  
– în % faţă de trimestrul II 2023</t>
  </si>
  <si>
    <t>Tabel 8: PRODUSUL INTERN BRUT PE CATEGORII DE RESURSE ŞI UTILIZĂRI, ÎN PERIOADA 1.I-30.IX 2023</t>
  </si>
  <si>
    <t>Indici de volum
 – în % faţă de perioada 
1.I-30.IX 2022</t>
  </si>
  <si>
    <t>Indici de preţ  
– în % faţă de perioada 
1.I-30.IX 2022</t>
  </si>
  <si>
    <t>2022T4</t>
  </si>
  <si>
    <t>2023T1</t>
  </si>
  <si>
    <t>2023T2</t>
  </si>
  <si>
    <t>2023T3</t>
  </si>
  <si>
    <t>Tabel 1: Evoluţia Produsului intern brut trimestrial fata de perioada corespunzatoare din anul precedent</t>
  </si>
  <si>
    <t xml:space="preserve"> Serie brută prin metoda </t>
  </si>
  <si>
    <t>volumelor înlănțuite cu</t>
  </si>
  <si>
    <t>*)  a se vedea precizarile metodologice pagina 4, punctul IV</t>
  </si>
  <si>
    <r>
      <t>an de referință 2020</t>
    </r>
    <r>
      <rPr>
        <b/>
        <vertAlign val="superscript"/>
        <sz val="8"/>
        <rFont val="Calibri"/>
        <family val="2"/>
      </rPr>
      <t>*)</t>
    </r>
  </si>
  <si>
    <r>
      <t xml:space="preserve">  Serie ajustată sezonier</t>
    </r>
    <r>
      <rPr>
        <b/>
        <vertAlign val="superscript"/>
        <sz val="8"/>
        <rFont val="Calibri"/>
        <family val="2"/>
      </rPr>
      <t>**)</t>
    </r>
  </si>
  <si>
    <r>
      <rPr>
        <vertAlign val="superscript"/>
        <sz val="8"/>
        <rFont val="Calibri"/>
        <family val="2"/>
      </rPr>
      <t xml:space="preserve">**) </t>
    </r>
    <r>
      <rPr>
        <sz val="8"/>
        <rFont val="Calibri"/>
        <family val="2"/>
      </rPr>
      <t>ajustare sezonieră pe baza seriei brute de volume inlănțuite cu an de referință 2020</t>
    </r>
  </si>
  <si>
    <t>PIB - indici de volum - % faţă de trimestrul corespunzator din anul precedent -</t>
  </si>
  <si>
    <t>PIB - indici de volum - % faţă de trimestrul precedent -</t>
  </si>
  <si>
    <t>Grafic 1: Produsul intern brut trimestrial al Romaniei, in perioada 2010-2023 (date ajustate sezonier)
             (media trimestriala a anului 2020=100)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</si>
</sst>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font>
    <font>
      <sz val="11"/>
      <color theme="1"/>
      <name val="Calibri"/>
      <family val="2"/>
      <scheme val="minor"/>
    </font>
    <font>
      <sz val="8"/>
      <name val="Arial"/>
      <family val="2"/>
    </font>
    <font>
      <sz val="10"/>
      <name val="Arial"/>
      <family val="2"/>
    </font>
    <font>
      <sz val="10"/>
      <name val="MS Sans Serif"/>
    </font>
    <font>
      <b/>
      <sz val="10"/>
      <name val="Calibri"/>
      <family val="2"/>
    </font>
    <font>
      <sz val="10"/>
      <name val="Calibri"/>
      <family val="2"/>
    </font>
    <font>
      <sz val="12"/>
      <name val="Calibri"/>
      <family val="2"/>
    </font>
    <font>
      <sz val="8"/>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i/>
      <sz val="10"/>
      <name val="Calibri"/>
      <family val="2"/>
    </font>
    <font>
      <b/>
      <sz val="11"/>
      <name val="Calibri"/>
      <family val="2"/>
    </font>
    <font>
      <sz val="11"/>
      <name val="Calibri"/>
      <family val="2"/>
    </font>
    <font>
      <sz val="11"/>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color rgb="FFFF0000"/>
      <name val="Calibri"/>
      <family val="2"/>
    </font>
    <font>
      <b/>
      <sz val="8"/>
      <name val="Calibri"/>
      <family val="2"/>
    </font>
    <font>
      <b/>
      <vertAlign val="superscript"/>
      <sz val="8"/>
      <name val="Calibri"/>
      <family val="2"/>
    </font>
    <font>
      <vertAlign val="superscript"/>
      <sz val="8"/>
      <name val="Calibri"/>
      <family val="2"/>
    </font>
    <font>
      <b/>
      <sz val="10"/>
      <name val="Arial"/>
      <family val="2"/>
    </font>
  </fonts>
  <fills count="3">
    <fill>
      <patternFill patternType="none"/>
    </fill>
    <fill>
      <patternFill patternType="gray125"/>
    </fill>
    <fill>
      <patternFill patternType="solid">
        <fgColor indexed="22"/>
        <bgColor indexed="64"/>
      </patternFill>
    </fill>
  </fills>
  <borders count="5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3">
    <xf numFmtId="0" fontId="0" fillId="0" borderId="0"/>
    <xf numFmtId="0" fontId="4" fillId="0" borderId="0"/>
    <xf numFmtId="0" fontId="3" fillId="0" borderId="0"/>
    <xf numFmtId="0" fontId="3" fillId="0" borderId="0"/>
    <xf numFmtId="0" fontId="3" fillId="0" borderId="0"/>
    <xf numFmtId="0" fontId="2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2" fillId="0" borderId="0"/>
    <xf numFmtId="0" fontId="3" fillId="0" borderId="0"/>
    <xf numFmtId="0" fontId="18" fillId="0" borderId="0"/>
    <xf numFmtId="0" fontId="18" fillId="0" borderId="0"/>
    <xf numFmtId="0" fontId="3" fillId="0" borderId="0"/>
    <xf numFmtId="0" fontId="3" fillId="0" borderId="0"/>
    <xf numFmtId="0" fontId="2" fillId="0" borderId="0"/>
    <xf numFmtId="0" fontId="19" fillId="0" borderId="0"/>
    <xf numFmtId="0" fontId="3" fillId="0" borderId="0"/>
    <xf numFmtId="0" fontId="3" fillId="0" borderId="0"/>
    <xf numFmtId="0" fontId="3" fillId="0" borderId="0"/>
    <xf numFmtId="0" fontId="3"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top"/>
    </xf>
  </cellStyleXfs>
  <cellXfs count="218">
    <xf numFmtId="0" fontId="0" fillId="0" borderId="0" xfId="0"/>
    <xf numFmtId="0" fontId="6" fillId="0" borderId="0" xfId="0" applyFont="1"/>
    <xf numFmtId="0" fontId="6" fillId="0" borderId="0" xfId="0" applyFont="1" applyBorder="1"/>
    <xf numFmtId="0" fontId="7" fillId="0" borderId="0" xfId="0" applyFont="1"/>
    <xf numFmtId="0" fontId="6" fillId="0" borderId="1" xfId="0" applyFont="1" applyBorder="1"/>
    <xf numFmtId="0" fontId="6" fillId="0" borderId="3" xfId="0" applyFont="1" applyBorder="1"/>
    <xf numFmtId="0" fontId="6" fillId="0" borderId="4" xfId="0" applyFont="1" applyBorder="1"/>
    <xf numFmtId="0" fontId="6" fillId="0" borderId="4" xfId="0" applyFont="1" applyBorder="1" applyAlignment="1">
      <alignment horizontal="left" vertical="top" wrapText="1" indent="1"/>
    </xf>
    <xf numFmtId="164" fontId="6" fillId="0" borderId="4" xfId="0" applyNumberFormat="1" applyFont="1" applyFill="1" applyBorder="1" applyAlignment="1">
      <alignment vertical="justify" wrapText="1"/>
    </xf>
    <xf numFmtId="0" fontId="5" fillId="0" borderId="4" xfId="0" applyFont="1" applyBorder="1"/>
    <xf numFmtId="0" fontId="6" fillId="2" borderId="1" xfId="0" applyFont="1" applyFill="1" applyBorder="1"/>
    <xf numFmtId="0" fontId="5" fillId="2" borderId="4" xfId="0" applyFont="1" applyFill="1" applyBorder="1"/>
    <xf numFmtId="0" fontId="6" fillId="2" borderId="3" xfId="0" applyFont="1" applyFill="1" applyBorder="1"/>
    <xf numFmtId="164" fontId="5" fillId="0" borderId="5" xfId="0" applyNumberFormat="1" applyFont="1" applyBorder="1" applyAlignment="1">
      <alignment horizontal="right" vertical="center" indent="2"/>
    </xf>
    <xf numFmtId="164" fontId="5" fillId="0" borderId="6" xfId="0" applyNumberFormat="1" applyFont="1" applyBorder="1" applyAlignment="1">
      <alignment horizontal="right" vertical="center" indent="2"/>
    </xf>
    <xf numFmtId="164" fontId="5" fillId="0" borderId="4" xfId="0" applyNumberFormat="1" applyFont="1" applyFill="1" applyBorder="1" applyAlignment="1">
      <alignment vertical="justify"/>
    </xf>
    <xf numFmtId="164" fontId="6" fillId="0" borderId="4" xfId="0" applyNumberFormat="1" applyFont="1" applyFill="1" applyBorder="1" applyAlignment="1">
      <alignment vertical="justify"/>
    </xf>
    <xf numFmtId="164" fontId="6" fillId="0" borderId="6" xfId="0" applyNumberFormat="1" applyFont="1" applyFill="1" applyBorder="1" applyAlignment="1">
      <alignment horizontal="right" indent="2"/>
    </xf>
    <xf numFmtId="164" fontId="6" fillId="2" borderId="7" xfId="0" applyNumberFormat="1" applyFont="1" applyFill="1" applyBorder="1" applyAlignment="1">
      <alignment horizontal="right" indent="2"/>
    </xf>
    <xf numFmtId="164" fontId="6" fillId="2" borderId="8" xfId="0" applyNumberFormat="1" applyFont="1" applyFill="1" applyBorder="1" applyAlignment="1">
      <alignment horizontal="right" indent="2"/>
    </xf>
    <xf numFmtId="164" fontId="6" fillId="2" borderId="9" xfId="0" applyNumberFormat="1" applyFont="1" applyFill="1" applyBorder="1" applyAlignment="1">
      <alignment horizontal="right" indent="2"/>
    </xf>
    <xf numFmtId="164" fontId="6" fillId="2" borderId="10" xfId="0" applyNumberFormat="1" applyFont="1" applyFill="1" applyBorder="1" applyAlignment="1">
      <alignment horizontal="right" indent="2"/>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0" fillId="0" borderId="0" xfId="0" applyFont="1" applyBorder="1"/>
    <xf numFmtId="0" fontId="10" fillId="0" borderId="0" xfId="0" applyFont="1"/>
    <xf numFmtId="0" fontId="9" fillId="0" borderId="0" xfId="0" applyFont="1" applyAlignment="1">
      <alignment horizontal="right"/>
    </xf>
    <xf numFmtId="0" fontId="10" fillId="0" borderId="11" xfId="0" applyFont="1" applyBorder="1" applyAlignment="1">
      <alignment vertical="top" wrapText="1"/>
    </xf>
    <xf numFmtId="0" fontId="10" fillId="0" borderId="11" xfId="0" applyFont="1" applyBorder="1" applyAlignment="1">
      <alignment horizontal="center" vertical="top" wrapText="1"/>
    </xf>
    <xf numFmtId="0" fontId="10" fillId="0" borderId="12" xfId="0" applyFont="1" applyBorder="1" applyAlignment="1">
      <alignment vertical="top" wrapText="1"/>
    </xf>
    <xf numFmtId="0" fontId="10" fillId="0" borderId="12" xfId="0" applyFont="1" applyBorder="1" applyAlignment="1">
      <alignment horizontal="right" wrapText="1" indent="2"/>
    </xf>
    <xf numFmtId="0" fontId="10" fillId="0" borderId="12" xfId="0" applyFont="1" applyBorder="1" applyAlignment="1">
      <alignment horizontal="left" vertical="top" wrapText="1" indent="1"/>
    </xf>
    <xf numFmtId="164" fontId="10" fillId="0" borderId="12" xfId="0" applyNumberFormat="1" applyFont="1" applyFill="1" applyBorder="1" applyAlignment="1">
      <alignment horizontal="right" wrapText="1" indent="1"/>
    </xf>
    <xf numFmtId="164" fontId="10" fillId="0" borderId="12" xfId="0" applyNumberFormat="1" applyFont="1" applyFill="1" applyBorder="1" applyAlignment="1">
      <alignment horizontal="right" wrapText="1" indent="2"/>
    </xf>
    <xf numFmtId="0" fontId="11" fillId="0" borderId="12" xfId="0" applyFont="1" applyBorder="1" applyAlignment="1">
      <alignment horizontal="left" wrapText="1" indent="1"/>
    </xf>
    <xf numFmtId="0" fontId="10" fillId="0" borderId="12" xfId="0" applyFont="1" applyBorder="1" applyAlignment="1">
      <alignment horizontal="left" wrapText="1" indent="1"/>
    </xf>
    <xf numFmtId="0" fontId="12" fillId="0" borderId="12" xfId="0" applyFont="1" applyBorder="1" applyAlignment="1">
      <alignment horizontal="left" vertical="top" wrapText="1" indent="1"/>
    </xf>
    <xf numFmtId="0" fontId="11" fillId="0" borderId="12" xfId="0" applyFont="1" applyBorder="1" applyAlignment="1">
      <alignment wrapText="1"/>
    </xf>
    <xf numFmtId="164" fontId="10" fillId="0" borderId="12" xfId="0" applyNumberFormat="1" applyFont="1" applyBorder="1" applyAlignment="1">
      <alignment horizontal="right" wrapText="1" indent="1"/>
    </xf>
    <xf numFmtId="164" fontId="10" fillId="0" borderId="12" xfId="0" applyNumberFormat="1" applyFont="1" applyBorder="1" applyAlignment="1">
      <alignment horizontal="right" wrapText="1" indent="2"/>
    </xf>
    <xf numFmtId="0" fontId="9" fillId="2" borderId="11" xfId="0" applyFont="1" applyFill="1" applyBorder="1" applyAlignment="1">
      <alignment horizontal="left" vertical="center" wrapText="1"/>
    </xf>
    <xf numFmtId="164" fontId="10" fillId="0" borderId="12" xfId="0" applyNumberFormat="1" applyFont="1" applyBorder="1" applyAlignment="1">
      <alignment horizontal="left" vertical="top" wrapText="1" indent="1"/>
    </xf>
    <xf numFmtId="0" fontId="10" fillId="0" borderId="12" xfId="0" applyFont="1" applyBorder="1" applyAlignment="1">
      <alignment horizontal="left" vertical="top" wrapText="1" indent="2"/>
    </xf>
    <xf numFmtId="164" fontId="10" fillId="0" borderId="0" xfId="0" applyNumberFormat="1" applyFont="1"/>
    <xf numFmtId="0" fontId="10" fillId="0" borderId="12" xfId="0" applyFont="1" applyBorder="1" applyAlignment="1">
      <alignment horizontal="left" vertical="top" wrapText="1" indent="3"/>
    </xf>
    <xf numFmtId="0" fontId="11" fillId="0" borderId="12" xfId="0" applyFont="1" applyBorder="1" applyAlignment="1">
      <alignment horizontal="left" vertical="top" wrapText="1" indent="2"/>
    </xf>
    <xf numFmtId="0" fontId="10" fillId="0" borderId="12" xfId="0" applyFont="1" applyFill="1" applyBorder="1" applyAlignment="1">
      <alignment horizontal="left" vertical="top" wrapText="1" indent="1"/>
    </xf>
    <xf numFmtId="0" fontId="12" fillId="0" borderId="12" xfId="0" applyFont="1" applyBorder="1" applyAlignment="1">
      <alignment horizontal="left" vertical="top" wrapText="1" indent="2"/>
    </xf>
    <xf numFmtId="164" fontId="10" fillId="0" borderId="12" xfId="0" quotePrefix="1" applyNumberFormat="1" applyFont="1" applyFill="1" applyBorder="1" applyAlignment="1">
      <alignment horizontal="right" wrapText="1" indent="2"/>
    </xf>
    <xf numFmtId="164" fontId="12" fillId="0" borderId="13" xfId="0" applyNumberFormat="1" applyFont="1" applyBorder="1" applyAlignment="1">
      <alignment horizontal="left" vertical="top" wrapText="1" indent="1"/>
    </xf>
    <xf numFmtId="164" fontId="10" fillId="0" borderId="0" xfId="0" applyNumberFormat="1" applyFont="1" applyBorder="1"/>
    <xf numFmtId="0" fontId="10" fillId="0" borderId="0" xfId="0" applyFont="1" applyFill="1" applyBorder="1"/>
    <xf numFmtId="0" fontId="9" fillId="0" borderId="0" xfId="0" applyFont="1" applyFill="1" applyAlignment="1">
      <alignment horizontal="right"/>
    </xf>
    <xf numFmtId="0" fontId="10" fillId="0" borderId="11" xfId="0" applyFont="1" applyFill="1" applyBorder="1" applyAlignment="1">
      <alignment vertical="top" wrapText="1"/>
    </xf>
    <xf numFmtId="0" fontId="10" fillId="0" borderId="11"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2" xfId="0" applyFont="1" applyFill="1" applyBorder="1" applyAlignment="1">
      <alignment horizontal="right" wrapText="1" indent="2"/>
    </xf>
    <xf numFmtId="0" fontId="11" fillId="0" borderId="12" xfId="0" applyFont="1" applyFill="1" applyBorder="1" applyAlignment="1">
      <alignment horizontal="left" wrapText="1" indent="1"/>
    </xf>
    <xf numFmtId="0" fontId="10" fillId="0" borderId="12" xfId="0" applyFont="1" applyFill="1" applyBorder="1" applyAlignment="1">
      <alignment horizontal="left" wrapText="1" indent="1"/>
    </xf>
    <xf numFmtId="0" fontId="12" fillId="0" borderId="12" xfId="0" applyFont="1" applyFill="1" applyBorder="1" applyAlignment="1">
      <alignment horizontal="left" vertical="top" wrapText="1" indent="1"/>
    </xf>
    <xf numFmtId="0" fontId="11" fillId="0" borderId="12" xfId="0" applyFont="1" applyFill="1" applyBorder="1" applyAlignment="1">
      <alignment wrapText="1"/>
    </xf>
    <xf numFmtId="164" fontId="10" fillId="0" borderId="12" xfId="0" applyNumberFormat="1" applyFont="1" applyFill="1" applyBorder="1" applyAlignment="1">
      <alignment horizontal="left" vertical="top" wrapText="1" indent="1"/>
    </xf>
    <xf numFmtId="0" fontId="10" fillId="0" borderId="12" xfId="0" applyFont="1" applyFill="1" applyBorder="1" applyAlignment="1">
      <alignment horizontal="left" vertical="top" wrapText="1" indent="2"/>
    </xf>
    <xf numFmtId="0" fontId="10" fillId="0" borderId="12" xfId="0" applyFont="1" applyFill="1" applyBorder="1" applyAlignment="1">
      <alignment horizontal="left" vertical="top" wrapText="1" indent="3"/>
    </xf>
    <xf numFmtId="0" fontId="11" fillId="0" borderId="12" xfId="0" applyFont="1" applyFill="1" applyBorder="1" applyAlignment="1">
      <alignment horizontal="left" vertical="top" wrapText="1" indent="2"/>
    </xf>
    <xf numFmtId="0" fontId="12" fillId="0" borderId="12" xfId="0" applyFont="1" applyFill="1" applyBorder="1" applyAlignment="1">
      <alignment horizontal="left" vertical="top" wrapText="1" indent="2"/>
    </xf>
    <xf numFmtId="164" fontId="12" fillId="0" borderId="13" xfId="0" applyNumberFormat="1" applyFont="1" applyFill="1" applyBorder="1" applyAlignment="1">
      <alignment horizontal="left" vertical="top" wrapText="1" indent="1"/>
    </xf>
    <xf numFmtId="164" fontId="10" fillId="0" borderId="13" xfId="0" applyNumberFormat="1" applyFont="1" applyFill="1" applyBorder="1" applyAlignment="1">
      <alignment horizontal="right" wrapText="1" indent="2"/>
    </xf>
    <xf numFmtId="164" fontId="10" fillId="0" borderId="0" xfId="0" applyNumberFormat="1" applyFont="1" applyFill="1" applyBorder="1"/>
    <xf numFmtId="0" fontId="14" fillId="0" borderId="14" xfId="0" applyFont="1" applyBorder="1" applyAlignment="1">
      <alignment horizontal="left" indent="1"/>
    </xf>
    <xf numFmtId="164" fontId="6" fillId="0" borderId="11" xfId="0" applyNumberFormat="1" applyFont="1" applyFill="1" applyBorder="1" applyAlignment="1">
      <alignment horizontal="right" indent="1"/>
    </xf>
    <xf numFmtId="0" fontId="14" fillId="0" borderId="15" xfId="0" applyFont="1" applyBorder="1" applyAlignment="1">
      <alignment horizontal="left" indent="1"/>
    </xf>
    <xf numFmtId="164" fontId="6" fillId="0" borderId="16" xfId="0" applyNumberFormat="1" applyFont="1" applyFill="1" applyBorder="1" applyAlignment="1">
      <alignment horizontal="right" indent="1"/>
    </xf>
    <xf numFmtId="164" fontId="6" fillId="0" borderId="0" xfId="0" applyNumberFormat="1" applyFont="1"/>
    <xf numFmtId="0" fontId="14" fillId="0" borderId="11" xfId="0" applyFont="1" applyBorder="1" applyAlignment="1">
      <alignment horizontal="left" indent="1"/>
    </xf>
    <xf numFmtId="0" fontId="14" fillId="0" borderId="16" xfId="0" applyFont="1" applyBorder="1" applyAlignment="1">
      <alignment horizontal="left" indent="1"/>
    </xf>
    <xf numFmtId="164" fontId="6" fillId="0" borderId="17" xfId="0" applyNumberFormat="1" applyFont="1" applyFill="1" applyBorder="1" applyAlignment="1">
      <alignment horizontal="right" indent="1"/>
    </xf>
    <xf numFmtId="164" fontId="6" fillId="0" borderId="17" xfId="0" quotePrefix="1" applyNumberFormat="1" applyFont="1" applyFill="1" applyBorder="1" applyAlignment="1">
      <alignment horizontal="right" indent="1"/>
    </xf>
    <xf numFmtId="164" fontId="6" fillId="0" borderId="18" xfId="0" applyNumberFormat="1" applyFont="1" applyFill="1" applyBorder="1" applyAlignment="1">
      <alignment horizontal="right" indent="1"/>
    </xf>
    <xf numFmtId="0" fontId="6" fillId="0" borderId="0" xfId="0" applyFont="1" applyFill="1"/>
    <xf numFmtId="164" fontId="6" fillId="0" borderId="6" xfId="0" applyNumberFormat="1" applyFont="1" applyFill="1" applyBorder="1" applyAlignment="1">
      <alignment horizontal="right" indent="1"/>
    </xf>
    <xf numFmtId="164" fontId="6" fillId="0" borderId="5" xfId="0" applyNumberFormat="1" applyFont="1" applyFill="1" applyBorder="1" applyAlignment="1">
      <alignment horizontal="right" indent="1"/>
    </xf>
    <xf numFmtId="164" fontId="6" fillId="0" borderId="6" xfId="0" applyNumberFormat="1" applyFont="1" applyBorder="1" applyAlignment="1">
      <alignment horizontal="right" indent="1"/>
    </xf>
    <xf numFmtId="164" fontId="6" fillId="2" borderId="7" xfId="0" applyNumberFormat="1" applyFont="1" applyFill="1" applyBorder="1" applyAlignment="1">
      <alignment horizontal="right" indent="1"/>
    </xf>
    <xf numFmtId="164" fontId="6" fillId="2" borderId="8" xfId="0" applyNumberFormat="1" applyFont="1" applyFill="1" applyBorder="1" applyAlignment="1">
      <alignment horizontal="right" indent="1"/>
    </xf>
    <xf numFmtId="0" fontId="6" fillId="2" borderId="9" xfId="0" applyFont="1" applyFill="1" applyBorder="1" applyAlignment="1">
      <alignment horizontal="right" indent="1"/>
    </xf>
    <xf numFmtId="0" fontId="6" fillId="2" borderId="10" xfId="0" applyFont="1" applyFill="1" applyBorder="1" applyAlignment="1">
      <alignment horizontal="right" indent="1"/>
    </xf>
    <xf numFmtId="164" fontId="6" fillId="0" borderId="5" xfId="0" applyNumberFormat="1" applyFont="1" applyBorder="1" applyAlignment="1">
      <alignment horizontal="right" indent="2"/>
    </xf>
    <xf numFmtId="0" fontId="5" fillId="0" borderId="0" xfId="0" applyFont="1"/>
    <xf numFmtId="0" fontId="10" fillId="0" borderId="0" xfId="0" applyFont="1" applyFill="1"/>
    <xf numFmtId="0" fontId="5" fillId="0" borderId="0" xfId="0" applyFont="1" applyFill="1"/>
    <xf numFmtId="164" fontId="10" fillId="0" borderId="12" xfId="0" quotePrefix="1" applyNumberFormat="1" applyFont="1" applyFill="1" applyBorder="1" applyAlignment="1">
      <alignment horizontal="right" wrapText="1" indent="1"/>
    </xf>
    <xf numFmtId="164" fontId="10" fillId="0" borderId="13" xfId="0" applyNumberFormat="1" applyFont="1" applyBorder="1" applyAlignment="1">
      <alignment horizontal="right" wrapText="1" indent="1"/>
    </xf>
    <xf numFmtId="49" fontId="6" fillId="0" borderId="4" xfId="1" applyNumberFormat="1" applyFont="1" applyFill="1" applyBorder="1" applyAlignment="1" applyProtection="1">
      <alignment horizontal="center" vertical="center"/>
      <protection locked="0"/>
    </xf>
    <xf numFmtId="0" fontId="6" fillId="0" borderId="4" xfId="2" applyFont="1" applyFill="1" applyBorder="1" applyAlignment="1">
      <alignment horizontal="center"/>
    </xf>
    <xf numFmtId="164" fontId="0" fillId="0" borderId="0" xfId="0" applyNumberFormat="1"/>
    <xf numFmtId="0" fontId="5" fillId="0" borderId="25" xfId="0" applyFont="1" applyBorder="1" applyAlignment="1">
      <alignment horizontal="right" indent="1"/>
    </xf>
    <xf numFmtId="0" fontId="5" fillId="0" borderId="26" xfId="0" applyFont="1" applyBorder="1" applyAlignment="1">
      <alignment horizontal="right" indent="1"/>
    </xf>
    <xf numFmtId="0" fontId="5" fillId="0" borderId="2" xfId="0" applyFont="1" applyBorder="1" applyAlignment="1">
      <alignment horizontal="right" indent="1"/>
    </xf>
    <xf numFmtId="164" fontId="10" fillId="0" borderId="0" xfId="0" applyNumberFormat="1" applyFont="1" applyFill="1"/>
    <xf numFmtId="164" fontId="0" fillId="0" borderId="0" xfId="0" applyNumberFormat="1" applyFill="1"/>
    <xf numFmtId="0" fontId="7" fillId="0" borderId="0" xfId="0" applyFont="1" applyFill="1"/>
    <xf numFmtId="0" fontId="14" fillId="0" borderId="28" xfId="0" applyFont="1" applyBorder="1" applyAlignment="1">
      <alignment horizontal="left" vertical="justify" indent="1"/>
    </xf>
    <xf numFmtId="164" fontId="6" fillId="0" borderId="17" xfId="0" quotePrefix="1" applyNumberFormat="1" applyFont="1" applyFill="1" applyBorder="1" applyAlignment="1">
      <alignment horizontal="right" vertical="center" indent="1"/>
    </xf>
    <xf numFmtId="0" fontId="14" fillId="0" borderId="29" xfId="0" applyFont="1" applyBorder="1" applyAlignment="1">
      <alignment horizontal="left" indent="1"/>
    </xf>
    <xf numFmtId="0" fontId="5" fillId="0" borderId="30" xfId="0" applyFont="1" applyBorder="1" applyAlignment="1">
      <alignment horizontal="center" vertical="justify"/>
    </xf>
    <xf numFmtId="0" fontId="5" fillId="0" borderId="2" xfId="0" applyFont="1" applyBorder="1" applyAlignment="1">
      <alignment horizontal="center" vertical="center"/>
    </xf>
    <xf numFmtId="164" fontId="6" fillId="0" borderId="4" xfId="1" applyNumberFormat="1" applyFont="1" applyFill="1" applyBorder="1" applyAlignment="1" applyProtection="1">
      <alignment horizontal="center" vertical="center"/>
      <protection locked="0"/>
    </xf>
    <xf numFmtId="0" fontId="22" fillId="0" borderId="0" xfId="0" applyFont="1"/>
    <xf numFmtId="164" fontId="6" fillId="0" borderId="11" xfId="0" applyNumberFormat="1" applyFont="1" applyFill="1" applyBorder="1" applyAlignment="1">
      <alignment horizontal="right" vertical="center" indent="1"/>
    </xf>
    <xf numFmtId="164" fontId="6" fillId="0" borderId="13" xfId="0" applyNumberFormat="1" applyFont="1" applyFill="1" applyBorder="1" applyAlignment="1">
      <alignment horizontal="right" vertical="center" indent="1"/>
    </xf>
    <xf numFmtId="164" fontId="6" fillId="0" borderId="34" xfId="0" applyNumberFormat="1" applyFont="1" applyFill="1" applyBorder="1" applyAlignment="1">
      <alignment horizontal="right" vertical="center" indent="1"/>
    </xf>
    <xf numFmtId="164" fontId="6" fillId="0" borderId="35" xfId="0" applyNumberFormat="1" applyFont="1" applyFill="1" applyBorder="1" applyAlignment="1">
      <alignment horizontal="right" vertical="center" indent="1"/>
    </xf>
    <xf numFmtId="164" fontId="6" fillId="0" borderId="36" xfId="0" applyNumberFormat="1" applyFont="1" applyFill="1" applyBorder="1" applyAlignment="1">
      <alignment horizontal="right" indent="1"/>
    </xf>
    <xf numFmtId="164" fontId="6" fillId="0" borderId="36" xfId="0" applyNumberFormat="1" applyFont="1" applyFill="1" applyBorder="1" applyAlignment="1">
      <alignment horizontal="right" vertical="center" indent="1"/>
    </xf>
    <xf numFmtId="164" fontId="6" fillId="0" borderId="17" xfId="0" applyNumberFormat="1" applyFont="1" applyFill="1" applyBorder="1" applyAlignment="1">
      <alignment horizontal="right" vertical="center" indent="1"/>
    </xf>
    <xf numFmtId="164" fontId="6" fillId="0" borderId="37" xfId="0" applyNumberFormat="1" applyFont="1" applyFill="1" applyBorder="1" applyAlignment="1">
      <alignment horizontal="right" vertical="center" indent="1"/>
    </xf>
    <xf numFmtId="164" fontId="6" fillId="0" borderId="38" xfId="0" applyNumberFormat="1" applyFont="1" applyFill="1" applyBorder="1" applyAlignment="1">
      <alignment horizontal="right" vertical="center" indent="1"/>
    </xf>
    <xf numFmtId="164" fontId="6" fillId="0" borderId="39" xfId="0" applyNumberFormat="1" applyFont="1" applyFill="1" applyBorder="1" applyAlignment="1">
      <alignment horizontal="right" vertical="center" indent="1"/>
    </xf>
    <xf numFmtId="164" fontId="5" fillId="0" borderId="5" xfId="0" applyNumberFormat="1" applyFont="1" applyFill="1" applyBorder="1" applyAlignment="1">
      <alignment horizontal="right" indent="1"/>
    </xf>
    <xf numFmtId="164" fontId="5" fillId="0" borderId="6" xfId="0" applyNumberFormat="1" applyFont="1" applyFill="1" applyBorder="1" applyAlignment="1">
      <alignment horizontal="right" indent="1"/>
    </xf>
    <xf numFmtId="164" fontId="5" fillId="2" borderId="5" xfId="0" applyNumberFormat="1" applyFont="1" applyFill="1" applyBorder="1" applyAlignment="1">
      <alignment horizontal="right" indent="1"/>
    </xf>
    <xf numFmtId="164" fontId="5" fillId="2" borderId="6" xfId="0" applyNumberFormat="1" applyFont="1" applyFill="1" applyBorder="1" applyAlignment="1">
      <alignment horizontal="right" indent="1"/>
    </xf>
    <xf numFmtId="164" fontId="5" fillId="0" borderId="5" xfId="0" applyNumberFormat="1" applyFont="1" applyFill="1" applyBorder="1" applyAlignment="1">
      <alignment horizontal="right" indent="2"/>
    </xf>
    <xf numFmtId="164" fontId="5" fillId="0" borderId="6" xfId="0" applyNumberFormat="1" applyFont="1" applyFill="1" applyBorder="1" applyAlignment="1">
      <alignment horizontal="right" indent="2"/>
    </xf>
    <xf numFmtId="164" fontId="6" fillId="0" borderId="5" xfId="0" applyNumberFormat="1" applyFont="1" applyFill="1" applyBorder="1" applyAlignment="1">
      <alignment horizontal="right" indent="2"/>
    </xf>
    <xf numFmtId="164" fontId="5" fillId="0" borderId="21" xfId="0" applyNumberFormat="1" applyFont="1" applyFill="1" applyBorder="1" applyAlignment="1">
      <alignment horizontal="right" indent="2"/>
    </xf>
    <xf numFmtId="164" fontId="5" fillId="0" borderId="45" xfId="0" applyNumberFormat="1" applyFont="1" applyFill="1" applyBorder="1" applyAlignment="1">
      <alignment horizontal="right" indent="2"/>
    </xf>
    <xf numFmtId="164" fontId="6" fillId="0" borderId="6" xfId="0" applyNumberFormat="1" applyFont="1" applyBorder="1" applyAlignment="1">
      <alignment horizontal="right" indent="2"/>
    </xf>
    <xf numFmtId="164" fontId="5" fillId="2" borderId="5" xfId="0" applyNumberFormat="1" applyFont="1" applyFill="1" applyBorder="1" applyAlignment="1">
      <alignment horizontal="right" indent="2"/>
    </xf>
    <xf numFmtId="164" fontId="5" fillId="2" borderId="6" xfId="0" applyNumberFormat="1" applyFont="1" applyFill="1" applyBorder="1" applyAlignment="1">
      <alignment horizontal="right" indent="2"/>
    </xf>
    <xf numFmtId="164" fontId="9" fillId="2" borderId="11" xfId="0" applyNumberFormat="1" applyFont="1" applyFill="1" applyBorder="1" applyAlignment="1">
      <alignment horizontal="right" vertical="center" wrapText="1" indent="2"/>
    </xf>
    <xf numFmtId="164" fontId="9" fillId="2" borderId="11" xfId="0" applyNumberFormat="1" applyFont="1" applyFill="1" applyBorder="1" applyAlignment="1">
      <alignment horizontal="right" vertical="center" wrapText="1" indent="1"/>
    </xf>
    <xf numFmtId="0" fontId="23" fillId="0" borderId="0" xfId="0" applyFont="1" applyAlignment="1">
      <alignment horizontal="left"/>
    </xf>
    <xf numFmtId="0" fontId="8" fillId="0" borderId="19" xfId="0" applyFont="1" applyBorder="1"/>
    <xf numFmtId="0" fontId="8" fillId="0" borderId="20" xfId="0" applyFont="1" applyBorder="1" applyAlignment="1">
      <alignment vertical="center"/>
    </xf>
    <xf numFmtId="0" fontId="23" fillId="0" borderId="20" xfId="0" applyFont="1" applyBorder="1" applyAlignment="1">
      <alignment horizontal="right" vertical="center"/>
    </xf>
    <xf numFmtId="0" fontId="23" fillId="0" borderId="2" xfId="0" applyFont="1" applyBorder="1" applyAlignment="1">
      <alignment horizontal="right" vertical="center"/>
    </xf>
    <xf numFmtId="0" fontId="23" fillId="0" borderId="44" xfId="0" quotePrefix="1" applyFont="1" applyBorder="1" applyAlignment="1">
      <alignment vertical="center"/>
    </xf>
    <xf numFmtId="0" fontId="23" fillId="0" borderId="46" xfId="0" applyFont="1" applyBorder="1" applyAlignment="1">
      <alignment vertical="center"/>
    </xf>
    <xf numFmtId="0" fontId="23" fillId="0" borderId="8" xfId="0" applyFont="1" applyBorder="1" applyAlignment="1">
      <alignment vertical="center"/>
    </xf>
    <xf numFmtId="0" fontId="23" fillId="0" borderId="7" xfId="0" applyFont="1" applyFill="1" applyBorder="1"/>
    <xf numFmtId="0" fontId="23" fillId="0" borderId="47" xfId="0" applyFont="1" applyFill="1" applyBorder="1" applyAlignment="1">
      <alignment horizontal="center"/>
    </xf>
    <xf numFmtId="164" fontId="8" fillId="0" borderId="40" xfId="0" applyNumberFormat="1" applyFont="1" applyFill="1" applyBorder="1" applyAlignment="1">
      <alignment horizontal="right" indent="1"/>
    </xf>
    <xf numFmtId="164" fontId="8" fillId="0" borderId="37" xfId="0" applyNumberFormat="1" applyFont="1" applyFill="1" applyBorder="1" applyAlignment="1">
      <alignment horizontal="right" indent="1"/>
    </xf>
    <xf numFmtId="164" fontId="8" fillId="0" borderId="41" xfId="0" applyNumberFormat="1" applyFont="1" applyFill="1" applyBorder="1" applyAlignment="1">
      <alignment horizontal="right" indent="1"/>
    </xf>
    <xf numFmtId="0" fontId="23" fillId="0" borderId="5" xfId="0" applyFont="1" applyFill="1" applyBorder="1" applyAlignment="1">
      <alignment horizontal="center"/>
    </xf>
    <xf numFmtId="0" fontId="23" fillId="0" borderId="11" xfId="0" applyFont="1" applyFill="1" applyBorder="1" applyAlignment="1">
      <alignment horizontal="center"/>
    </xf>
    <xf numFmtId="164" fontId="8" fillId="0" borderId="31" xfId="0" applyNumberFormat="1" applyFont="1" applyFill="1" applyBorder="1" applyAlignment="1">
      <alignment horizontal="right" indent="1"/>
    </xf>
    <xf numFmtId="164" fontId="8" fillId="0" borderId="11" xfId="0" applyNumberFormat="1" applyFont="1" applyFill="1" applyBorder="1" applyAlignment="1">
      <alignment horizontal="right" indent="1"/>
    </xf>
    <xf numFmtId="164" fontId="8" fillId="0" borderId="23" xfId="0" applyNumberFormat="1" applyFont="1" applyFill="1" applyBorder="1" applyAlignment="1">
      <alignment horizontal="right" indent="1"/>
    </xf>
    <xf numFmtId="0" fontId="23" fillId="0" borderId="9" xfId="0" applyFont="1" applyFill="1" applyBorder="1"/>
    <xf numFmtId="0" fontId="23" fillId="0" borderId="24" xfId="0" applyFont="1" applyFill="1" applyBorder="1" applyAlignment="1">
      <alignment horizontal="center"/>
    </xf>
    <xf numFmtId="164" fontId="8" fillId="0" borderId="27" xfId="0" applyNumberFormat="1" applyFont="1" applyFill="1" applyBorder="1" applyAlignment="1">
      <alignment horizontal="right" indent="1"/>
    </xf>
    <xf numFmtId="164" fontId="8" fillId="0" borderId="24" xfId="0" quotePrefix="1" applyNumberFormat="1" applyFont="1" applyFill="1" applyBorder="1" applyAlignment="1">
      <alignment horizontal="right" indent="1"/>
    </xf>
    <xf numFmtId="0" fontId="8" fillId="0" borderId="18" xfId="0" quotePrefix="1" applyFont="1" applyFill="1" applyBorder="1" applyAlignment="1">
      <alignment horizontal="right" indent="1"/>
    </xf>
    <xf numFmtId="0" fontId="23" fillId="0" borderId="5" xfId="0" applyFont="1" applyFill="1" applyBorder="1" applyAlignment="1">
      <alignment wrapText="1"/>
    </xf>
    <xf numFmtId="164" fontId="8" fillId="0" borderId="32" xfId="0" applyNumberFormat="1" applyFont="1" applyFill="1" applyBorder="1" applyAlignment="1">
      <alignment horizontal="right" indent="1"/>
    </xf>
    <xf numFmtId="164" fontId="8" fillId="0" borderId="13" xfId="0" applyNumberFormat="1" applyFont="1" applyFill="1" applyBorder="1" applyAlignment="1">
      <alignment horizontal="right" indent="1"/>
    </xf>
    <xf numFmtId="164" fontId="8" fillId="0" borderId="33" xfId="0" applyNumberFormat="1" applyFont="1" applyFill="1" applyBorder="1" applyAlignment="1">
      <alignment horizontal="right" indent="1"/>
    </xf>
    <xf numFmtId="0" fontId="23" fillId="0" borderId="12" xfId="0" applyFont="1" applyFill="1" applyBorder="1" applyAlignment="1">
      <alignment horizontal="center"/>
    </xf>
    <xf numFmtId="164" fontId="8" fillId="0" borderId="0" xfId="0" applyNumberFormat="1" applyFont="1" applyFill="1" applyBorder="1" applyAlignment="1">
      <alignment horizontal="right" indent="1"/>
    </xf>
    <xf numFmtId="164" fontId="8" fillId="0" borderId="12" xfId="0" applyNumberFormat="1" applyFont="1" applyFill="1" applyBorder="1" applyAlignment="1">
      <alignment horizontal="right" indent="1"/>
    </xf>
    <xf numFmtId="0" fontId="8" fillId="0" borderId="6" xfId="0" quotePrefix="1" applyFont="1" applyFill="1" applyBorder="1" applyAlignment="1">
      <alignment horizontal="right" indent="1"/>
    </xf>
    <xf numFmtId="0" fontId="8" fillId="0" borderId="23" xfId="0" quotePrefix="1" applyFont="1" applyFill="1" applyBorder="1" applyAlignment="1">
      <alignment horizontal="right" indent="1"/>
    </xf>
    <xf numFmtId="0" fontId="23" fillId="0" borderId="16" xfId="0" applyFont="1" applyFill="1" applyBorder="1" applyAlignment="1">
      <alignment horizontal="center"/>
    </xf>
    <xf numFmtId="164" fontId="8" fillId="0" borderId="24" xfId="0" applyNumberFormat="1" applyFont="1" applyFill="1" applyBorder="1" applyAlignment="1">
      <alignment horizontal="right" indent="1"/>
    </xf>
    <xf numFmtId="0" fontId="8" fillId="0" borderId="10" xfId="0" quotePrefix="1" applyFont="1" applyFill="1" applyBorder="1" applyAlignment="1">
      <alignment horizontal="right" indent="1"/>
    </xf>
    <xf numFmtId="0" fontId="23" fillId="0" borderId="44" xfId="0" quotePrefix="1" applyFont="1" applyFill="1" applyBorder="1" applyAlignment="1">
      <alignment vertical="center"/>
    </xf>
    <xf numFmtId="0" fontId="23" fillId="0" borderId="46" xfId="0" applyFont="1" applyFill="1" applyBorder="1" applyAlignment="1">
      <alignment vertical="center"/>
    </xf>
    <xf numFmtId="0" fontId="23" fillId="0" borderId="8" xfId="0" applyFont="1" applyFill="1" applyBorder="1" applyAlignment="1">
      <alignment vertical="center"/>
    </xf>
    <xf numFmtId="164" fontId="8" fillId="0" borderId="46" xfId="0" applyNumberFormat="1" applyFont="1" applyFill="1" applyBorder="1" applyAlignment="1">
      <alignment horizontal="right" indent="1"/>
    </xf>
    <xf numFmtId="164" fontId="8" fillId="0" borderId="47" xfId="0" applyNumberFormat="1" applyFont="1" applyFill="1" applyBorder="1" applyAlignment="1">
      <alignment horizontal="right" indent="1"/>
    </xf>
    <xf numFmtId="0" fontId="8" fillId="0" borderId="8" xfId="0" quotePrefix="1" applyFont="1" applyFill="1" applyBorder="1" applyAlignment="1">
      <alignment horizontal="right" indent="1"/>
    </xf>
    <xf numFmtId="0" fontId="8" fillId="0" borderId="46" xfId="0" applyFont="1" applyFill="1" applyBorder="1"/>
    <xf numFmtId="0" fontId="23" fillId="0" borderId="0" xfId="0" applyFont="1" applyFill="1" applyBorder="1" applyAlignment="1">
      <alignment horizontal="center"/>
    </xf>
    <xf numFmtId="0" fontId="8" fillId="0" borderId="0" xfId="0" quotePrefix="1" applyFont="1" applyFill="1" applyBorder="1" applyAlignment="1">
      <alignment horizontal="right" indent="1"/>
    </xf>
    <xf numFmtId="0" fontId="8" fillId="0" borderId="0" xfId="0" applyFont="1" applyFill="1" applyBorder="1"/>
    <xf numFmtId="0" fontId="8" fillId="0" borderId="0" xfId="0" applyFont="1" applyBorder="1"/>
    <xf numFmtId="164" fontId="6" fillId="0" borderId="0" xfId="0" applyNumberFormat="1" applyFont="1" applyBorder="1"/>
    <xf numFmtId="164" fontId="5" fillId="0" borderId="0" xfId="0" applyNumberFormat="1" applyFont="1" applyFill="1" applyBorder="1" applyAlignment="1">
      <alignment horizontal="center" vertical="justify"/>
    </xf>
    <xf numFmtId="164" fontId="6" fillId="0" borderId="0" xfId="1" applyNumberFormat="1" applyFont="1" applyFill="1" applyBorder="1" applyAlignment="1" applyProtection="1">
      <alignment horizontal="center" vertical="center"/>
      <protection locked="0"/>
    </xf>
    <xf numFmtId="164" fontId="6" fillId="0" borderId="0" xfId="0" applyNumberFormat="1" applyFont="1" applyBorder="1" applyAlignment="1">
      <alignment horizontal="center" vertical="center"/>
    </xf>
    <xf numFmtId="0" fontId="6" fillId="0" borderId="0" xfId="2" applyFont="1" applyFill="1" applyBorder="1" applyAlignment="1">
      <alignment horizontal="center"/>
    </xf>
    <xf numFmtId="49" fontId="6" fillId="0" borderId="0" xfId="1" applyNumberFormat="1" applyFont="1" applyFill="1" applyBorder="1" applyAlignment="1" applyProtection="1">
      <alignment horizontal="center" vertical="center"/>
      <protection locked="0"/>
    </xf>
    <xf numFmtId="164" fontId="6" fillId="0" borderId="0" xfId="2" applyNumberFormat="1" applyFont="1" applyFill="1" applyBorder="1" applyAlignment="1">
      <alignment horizontal="center" vertical="center"/>
    </xf>
    <xf numFmtId="0" fontId="6" fillId="0" borderId="48" xfId="2" applyFont="1" applyFill="1" applyBorder="1" applyAlignment="1">
      <alignment horizontal="center"/>
    </xf>
    <xf numFmtId="164" fontId="6" fillId="0" borderId="48" xfId="1" applyNumberFormat="1" applyFont="1" applyFill="1" applyBorder="1" applyAlignment="1" applyProtection="1">
      <alignment horizontal="center" vertical="center"/>
      <protection locked="0"/>
    </xf>
    <xf numFmtId="0" fontId="5" fillId="0" borderId="30" xfId="0" applyFont="1" applyBorder="1" applyAlignment="1">
      <alignment horizontal="center" vertical="center"/>
    </xf>
    <xf numFmtId="2" fontId="26" fillId="0" borderId="25" xfId="0" applyNumberFormat="1" applyFont="1" applyBorder="1" applyAlignment="1">
      <alignment horizontal="center" vertical="center" wrapText="1"/>
    </xf>
    <xf numFmtId="2" fontId="26" fillId="0" borderId="49" xfId="0" applyNumberFormat="1" applyFont="1" applyBorder="1" applyAlignment="1">
      <alignment horizontal="center" vertical="center" wrapText="1"/>
    </xf>
    <xf numFmtId="0" fontId="15" fillId="0" borderId="0" xfId="0" applyFont="1" applyAlignment="1">
      <alignment horizontal="left" vertical="justify" wrapText="1"/>
    </xf>
    <xf numFmtId="0" fontId="15" fillId="0" borderId="0" xfId="0" applyFont="1" applyAlignment="1">
      <alignment horizontal="left" vertical="justify"/>
    </xf>
    <xf numFmtId="0" fontId="16" fillId="0" borderId="0" xfId="0" applyFont="1" applyAlignment="1">
      <alignment horizontal="left"/>
    </xf>
    <xf numFmtId="0" fontId="15" fillId="0" borderId="0" xfId="0" applyFont="1" applyAlignment="1">
      <alignment horizontal="left"/>
    </xf>
    <xf numFmtId="0" fontId="17" fillId="0" borderId="0" xfId="0" applyFont="1" applyAlignment="1"/>
    <xf numFmtId="0" fontId="6" fillId="0" borderId="42" xfId="0" applyFont="1" applyBorder="1" applyAlignment="1">
      <alignment horizontal="left" vertical="center" wrapText="1"/>
    </xf>
    <xf numFmtId="0" fontId="6" fillId="0" borderId="5" xfId="0" applyFont="1" applyBorder="1" applyAlignment="1">
      <alignment vertical="center"/>
    </xf>
    <xf numFmtId="0" fontId="6" fillId="0" borderId="9" xfId="0" applyFont="1" applyBorder="1" applyAlignment="1">
      <alignment vertical="center"/>
    </xf>
    <xf numFmtId="0" fontId="6" fillId="0" borderId="19" xfId="0" applyFont="1" applyBorder="1" applyAlignment="1"/>
    <xf numFmtId="0" fontId="6" fillId="0" borderId="25" xfId="0" applyFont="1" applyBorder="1" applyAlignment="1"/>
    <xf numFmtId="0" fontId="6" fillId="0" borderId="7" xfId="0" applyFont="1" applyBorder="1" applyAlignment="1">
      <alignment vertical="center"/>
    </xf>
    <xf numFmtId="0" fontId="6" fillId="0" borderId="43" xfId="0" applyFont="1" applyBorder="1" applyAlignment="1">
      <alignment vertical="center"/>
    </xf>
    <xf numFmtId="0" fontId="6" fillId="0" borderId="5"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15" fillId="0" borderId="0" xfId="0" applyFont="1" applyBorder="1" applyAlignment="1">
      <alignment horizontal="left" wrapText="1"/>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vertical="center"/>
    </xf>
    <xf numFmtId="0" fontId="15" fillId="0" borderId="0" xfId="0" applyFont="1" applyBorder="1" applyAlignment="1">
      <alignment horizontal="left"/>
    </xf>
    <xf numFmtId="0" fontId="8" fillId="0" borderId="0" xfId="0" applyFont="1" applyFill="1" applyAlignment="1">
      <alignment horizontal="justify" vertical="top"/>
    </xf>
    <xf numFmtId="0" fontId="8" fillId="0" borderId="0" xfId="0" applyFont="1" applyFill="1" applyAlignment="1">
      <alignment vertical="top"/>
    </xf>
    <xf numFmtId="0" fontId="8" fillId="0" borderId="0" xfId="0" applyFont="1" applyAlignment="1">
      <alignment horizontal="justify" vertical="top"/>
    </xf>
    <xf numFmtId="0" fontId="8" fillId="0" borderId="0" xfId="0" applyFont="1" applyAlignment="1">
      <alignment vertical="top"/>
    </xf>
  </cellXfs>
  <cellStyles count="83">
    <cellStyle name="Hyperlink 2" xfId="5"/>
    <cellStyle name="Normal" xfId="0" builtinId="0"/>
    <cellStyle name="Normal 10" xfId="6"/>
    <cellStyle name="Normal 10 2" xfId="7"/>
    <cellStyle name="Normal 10 2 2" xfId="8"/>
    <cellStyle name="Normal 10 2 2 2" xfId="9"/>
    <cellStyle name="Normal 10 2 3" xfId="10"/>
    <cellStyle name="Normal 10 3" xfId="11"/>
    <cellStyle name="Normal 10 3 2" xfId="12"/>
    <cellStyle name="Normal 10 4" xfId="13"/>
    <cellStyle name="Normal 11" xfId="14"/>
    <cellStyle name="Normal 11 2" xfId="15"/>
    <cellStyle name="Normal 11 2 2" xfId="16"/>
    <cellStyle name="Normal 11 3" xfId="17"/>
    <cellStyle name="Normal 12" xfId="18"/>
    <cellStyle name="Normal 12 2" xfId="19"/>
    <cellStyle name="Normal 13" xfId="20"/>
    <cellStyle name="Normal 14" xfId="21"/>
    <cellStyle name="Normal 15" xfId="22"/>
    <cellStyle name="Normal 16" xfId="23"/>
    <cellStyle name="Normal 17" xfId="24"/>
    <cellStyle name="Normal 18" xfId="4"/>
    <cellStyle name="Normal 19" xfId="3"/>
    <cellStyle name="Normal 2" xfId="25"/>
    <cellStyle name="Normal 2 2" xfId="26"/>
    <cellStyle name="Normal 2 3" xfId="27"/>
    <cellStyle name="Normal 2 3 2" xfId="28"/>
    <cellStyle name="Normal 2_STO" xfId="29"/>
    <cellStyle name="Normal 3" xfId="30"/>
    <cellStyle name="Normal 3 2" xfId="31"/>
    <cellStyle name="Normal 3 2 2" xfId="32"/>
    <cellStyle name="Normal 3 2 2 2" xfId="33"/>
    <cellStyle name="Normal 3 2 3" xfId="34"/>
    <cellStyle name="Normal 3 3" xfId="35"/>
    <cellStyle name="Normal 3 3 2" xfId="36"/>
    <cellStyle name="Normal 3 3 3" xfId="37"/>
    <cellStyle name="Normal 3 4" xfId="38"/>
    <cellStyle name="Normal 3 5" xfId="39"/>
    <cellStyle name="Normal 4" xfId="40"/>
    <cellStyle name="Normal 4 2" xfId="41"/>
    <cellStyle name="Normal 4 2 2" xfId="42"/>
    <cellStyle name="Normal 4 2 3" xfId="43"/>
    <cellStyle name="Normal 4 3" xfId="44"/>
    <cellStyle name="Normal 4 3 2" xfId="45"/>
    <cellStyle name="Normal 4 3 3" xfId="46"/>
    <cellStyle name="Normal 4 4" xfId="47"/>
    <cellStyle name="Normal 4 5" xfId="48"/>
    <cellStyle name="Normal 5" xfId="49"/>
    <cellStyle name="Normal 5 2" xfId="50"/>
    <cellStyle name="Normal 5 3" xfId="51"/>
    <cellStyle name="Normal 6" xfId="52"/>
    <cellStyle name="Normal 6 2" xfId="53"/>
    <cellStyle name="Normal 6 2 2" xfId="54"/>
    <cellStyle name="Normal 6 3" xfId="55"/>
    <cellStyle name="Normal 7" xfId="56"/>
    <cellStyle name="Normal 7 2" xfId="57"/>
    <cellStyle name="Normal 7 2 2" xfId="58"/>
    <cellStyle name="Normal 7 2 2 2" xfId="59"/>
    <cellStyle name="Normal 7 2 3" xfId="60"/>
    <cellStyle name="Normal 7 3" xfId="61"/>
    <cellStyle name="Normal 7 3 2" xfId="62"/>
    <cellStyle name="Normal 7 4" xfId="63"/>
    <cellStyle name="Normal 7 5" xfId="64"/>
    <cellStyle name="Normal 7 5 2" xfId="65"/>
    <cellStyle name="Normal 8" xfId="66"/>
    <cellStyle name="Normal 8 2" xfId="67"/>
    <cellStyle name="Normal 8 2 2" xfId="68"/>
    <cellStyle name="Normal 8 2 2 2" xfId="69"/>
    <cellStyle name="Normal 8 2 3" xfId="70"/>
    <cellStyle name="Normal 8 3" xfId="71"/>
    <cellStyle name="Normal 8 3 2" xfId="72"/>
    <cellStyle name="Normal 8 4" xfId="73"/>
    <cellStyle name="Normal 9" xfId="74"/>
    <cellStyle name="Normal 9 2" xfId="75"/>
    <cellStyle name="Normal 9 2 2" xfId="76"/>
    <cellStyle name="Normal 9 2 2 2" xfId="77"/>
    <cellStyle name="Normal 9 2 3" xfId="78"/>
    <cellStyle name="Normal 9 3" xfId="79"/>
    <cellStyle name="Normal 9 3 2" xfId="80"/>
    <cellStyle name="Normal 9 4" xfId="81"/>
    <cellStyle name="Normal_1.1" xfId="1"/>
    <cellStyle name="Normal_grafic 1" xfId="2"/>
    <cellStyle name="Style 1"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H19"/>
  <sheetViews>
    <sheetView showGridLines="0" workbookViewId="0">
      <selection activeCell="A2" sqref="A2:G19"/>
    </sheetView>
  </sheetViews>
  <sheetFormatPr defaultColWidth="9.109375" defaultRowHeight="15.6" x14ac:dyDescent="0.3"/>
  <cols>
    <col min="1" max="1" width="24.88671875" style="3" customWidth="1"/>
    <col min="2" max="2" width="9.109375" style="3"/>
    <col min="3" max="7" width="9.88671875" style="3" customWidth="1"/>
    <col min="8" max="16384" width="9.109375" style="3"/>
  </cols>
  <sheetData>
    <row r="2" spans="1:8" ht="16.2" thickBot="1" x14ac:dyDescent="0.35">
      <c r="A2" s="133" t="s">
        <v>133</v>
      </c>
      <c r="B2" s="133"/>
      <c r="C2" s="133"/>
      <c r="D2" s="133"/>
      <c r="E2" s="133"/>
      <c r="F2" s="133"/>
      <c r="G2" s="133"/>
    </row>
    <row r="3" spans="1:8" ht="16.2" thickBot="1" x14ac:dyDescent="0.35">
      <c r="A3" s="134"/>
      <c r="B3" s="135"/>
      <c r="C3" s="136" t="s">
        <v>0</v>
      </c>
      <c r="D3" s="136" t="s">
        <v>1</v>
      </c>
      <c r="E3" s="136" t="s">
        <v>2</v>
      </c>
      <c r="F3" s="136" t="s">
        <v>3</v>
      </c>
      <c r="G3" s="137" t="s">
        <v>4</v>
      </c>
    </row>
    <row r="4" spans="1:8" ht="16.2" thickBot="1" x14ac:dyDescent="0.35">
      <c r="A4" s="138" t="s">
        <v>6</v>
      </c>
      <c r="B4" s="139"/>
      <c r="C4" s="139"/>
      <c r="D4" s="139"/>
      <c r="E4" s="139"/>
      <c r="F4" s="139"/>
      <c r="G4" s="140"/>
    </row>
    <row r="5" spans="1:8" x14ac:dyDescent="0.3">
      <c r="A5" s="141" t="s">
        <v>8</v>
      </c>
      <c r="B5" s="142">
        <v>2021</v>
      </c>
      <c r="C5" s="143">
        <v>99.922489845029872</v>
      </c>
      <c r="D5" s="144">
        <v>115.24222027016063</v>
      </c>
      <c r="E5" s="143">
        <v>106.32234831860468</v>
      </c>
      <c r="F5" s="144">
        <v>102.48379302819902</v>
      </c>
      <c r="G5" s="145">
        <v>105.70888762964823</v>
      </c>
    </row>
    <row r="6" spans="1:8" ht="14.25" customHeight="1" x14ac:dyDescent="0.3">
      <c r="A6" s="146"/>
      <c r="B6" s="147">
        <v>2022</v>
      </c>
      <c r="C6" s="148">
        <v>105.01423800805183</v>
      </c>
      <c r="D6" s="149">
        <v>105.14105514298979</v>
      </c>
      <c r="E6" s="148">
        <v>103.78214807365886</v>
      </c>
      <c r="F6" s="149">
        <v>104.64498316416149</v>
      </c>
      <c r="G6" s="150">
        <v>104.10703211817984</v>
      </c>
      <c r="H6" s="101"/>
    </row>
    <row r="7" spans="1:8" ht="14.25" customHeight="1" thickBot="1" x14ac:dyDescent="0.35">
      <c r="A7" s="151"/>
      <c r="B7" s="152">
        <v>2023</v>
      </c>
      <c r="C7" s="153">
        <v>102.42081606308275</v>
      </c>
      <c r="D7" s="154">
        <v>101.02304564920817</v>
      </c>
      <c r="E7" s="154">
        <v>101.05514373232978</v>
      </c>
      <c r="F7" s="154" t="s">
        <v>7</v>
      </c>
      <c r="G7" s="155" t="s">
        <v>7</v>
      </c>
      <c r="H7" s="101"/>
    </row>
    <row r="8" spans="1:8" ht="14.25" customHeight="1" x14ac:dyDescent="0.3">
      <c r="A8" s="156" t="s">
        <v>134</v>
      </c>
      <c r="B8" s="142">
        <v>2021</v>
      </c>
      <c r="C8" s="143">
        <v>101.3196851063515</v>
      </c>
      <c r="D8" s="144">
        <v>112.61783392005201</v>
      </c>
      <c r="E8" s="143">
        <v>106.75778247034438</v>
      </c>
      <c r="F8" s="144">
        <v>102.81896027479571</v>
      </c>
      <c r="G8" s="145">
        <v>105.70888762964823</v>
      </c>
      <c r="H8" s="101"/>
    </row>
    <row r="9" spans="1:8" ht="14.25" customHeight="1" x14ac:dyDescent="0.3">
      <c r="A9" s="156" t="s">
        <v>135</v>
      </c>
      <c r="B9" s="147">
        <v>2022</v>
      </c>
      <c r="C9" s="157">
        <v>104.59088293686554</v>
      </c>
      <c r="D9" s="158">
        <v>104.5249478252684</v>
      </c>
      <c r="E9" s="157">
        <v>103.93377194553048</v>
      </c>
      <c r="F9" s="158">
        <v>105.25009021758984</v>
      </c>
      <c r="G9" s="159">
        <v>104.74400253865078</v>
      </c>
      <c r="H9" s="101"/>
    </row>
    <row r="10" spans="1:8" ht="14.25" customHeight="1" thickBot="1" x14ac:dyDescent="0.35">
      <c r="A10" s="156" t="s">
        <v>137</v>
      </c>
      <c r="B10" s="152">
        <v>2023</v>
      </c>
      <c r="C10" s="153">
        <v>100.9540728383067</v>
      </c>
      <c r="D10" s="154">
        <v>102.67654029563778</v>
      </c>
      <c r="E10" s="154">
        <v>102.81969700386637</v>
      </c>
      <c r="F10" s="154" t="s">
        <v>7</v>
      </c>
      <c r="G10" s="155" t="s">
        <v>7</v>
      </c>
    </row>
    <row r="11" spans="1:8" ht="14.25" customHeight="1" x14ac:dyDescent="0.3">
      <c r="A11" s="141" t="s">
        <v>138</v>
      </c>
      <c r="B11" s="160">
        <v>2021</v>
      </c>
      <c r="C11" s="161">
        <v>101.21382629960604</v>
      </c>
      <c r="D11" s="162">
        <v>112.62860031618958</v>
      </c>
      <c r="E11" s="161">
        <v>107.09337706899159</v>
      </c>
      <c r="F11" s="162">
        <v>102.56910065224356</v>
      </c>
      <c r="G11" s="163" t="s">
        <v>7</v>
      </c>
    </row>
    <row r="12" spans="1:8" ht="14.25" customHeight="1" x14ac:dyDescent="0.3">
      <c r="A12" s="146"/>
      <c r="B12" s="147">
        <v>2022</v>
      </c>
      <c r="C12" s="148">
        <v>104.61374649725647</v>
      </c>
      <c r="D12" s="149">
        <v>104.50235333732552</v>
      </c>
      <c r="E12" s="148">
        <v>104.14168153224716</v>
      </c>
      <c r="F12" s="149">
        <v>105.00024120712017</v>
      </c>
      <c r="G12" s="164" t="s">
        <v>7</v>
      </c>
    </row>
    <row r="13" spans="1:8" ht="14.25" customHeight="1" thickBot="1" x14ac:dyDescent="0.35">
      <c r="A13" s="151"/>
      <c r="B13" s="165">
        <v>2023</v>
      </c>
      <c r="C13" s="153">
        <v>101.16211065753184</v>
      </c>
      <c r="D13" s="166">
        <v>102.6346119479433</v>
      </c>
      <c r="E13" s="153">
        <v>102.86828497299749</v>
      </c>
      <c r="F13" s="166" t="s">
        <v>7</v>
      </c>
      <c r="G13" s="167" t="s">
        <v>7</v>
      </c>
    </row>
    <row r="14" spans="1:8" ht="14.25" customHeight="1" thickBot="1" x14ac:dyDescent="0.35">
      <c r="A14" s="168" t="s">
        <v>5</v>
      </c>
      <c r="B14" s="169"/>
      <c r="C14" s="169"/>
      <c r="D14" s="169"/>
      <c r="E14" s="169"/>
      <c r="F14" s="169"/>
      <c r="G14" s="170"/>
    </row>
    <row r="15" spans="1:8" ht="14.25" customHeight="1" x14ac:dyDescent="0.3">
      <c r="A15" s="141" t="s">
        <v>138</v>
      </c>
      <c r="B15" s="142">
        <v>2021</v>
      </c>
      <c r="C15" s="171">
        <v>100.94631117063255</v>
      </c>
      <c r="D15" s="172">
        <v>100.198178716486</v>
      </c>
      <c r="E15" s="171">
        <v>101.00664490619681</v>
      </c>
      <c r="F15" s="172">
        <v>100.39597947029746</v>
      </c>
      <c r="G15" s="173" t="s">
        <v>7</v>
      </c>
    </row>
    <row r="16" spans="1:8" x14ac:dyDescent="0.3">
      <c r="A16" s="146"/>
      <c r="B16" s="147">
        <v>2022</v>
      </c>
      <c r="C16" s="148">
        <v>102.95860780180031</v>
      </c>
      <c r="D16" s="149">
        <v>100.09148727181194</v>
      </c>
      <c r="E16" s="148">
        <v>100.65803793439369</v>
      </c>
      <c r="F16" s="149">
        <v>101.22365901439896</v>
      </c>
      <c r="G16" s="164" t="s">
        <v>7</v>
      </c>
    </row>
    <row r="17" spans="1:7" ht="16.2" thickBot="1" x14ac:dyDescent="0.35">
      <c r="A17" s="151"/>
      <c r="B17" s="165">
        <v>2023</v>
      </c>
      <c r="C17" s="153">
        <v>99.195106181192813</v>
      </c>
      <c r="D17" s="166">
        <v>101.5484047205383</v>
      </c>
      <c r="E17" s="153">
        <v>100.88721080087346</v>
      </c>
      <c r="F17" s="166" t="s">
        <v>7</v>
      </c>
      <c r="G17" s="167" t="s">
        <v>7</v>
      </c>
    </row>
    <row r="18" spans="1:7" x14ac:dyDescent="0.3">
      <c r="A18" s="174" t="s">
        <v>136</v>
      </c>
      <c r="B18" s="175"/>
      <c r="C18" s="161"/>
      <c r="D18" s="161"/>
      <c r="E18" s="161"/>
      <c r="F18" s="161"/>
      <c r="G18" s="176"/>
    </row>
    <row r="19" spans="1:7" x14ac:dyDescent="0.3">
      <c r="A19" s="177" t="s">
        <v>139</v>
      </c>
      <c r="B19" s="178"/>
      <c r="C19" s="178"/>
      <c r="D19" s="178"/>
      <c r="E19" s="178"/>
      <c r="F19" s="178"/>
      <c r="G19" s="178"/>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P135"/>
  <sheetViews>
    <sheetView showGridLines="0" workbookViewId="0">
      <selection activeCell="A5" sqref="A5:A59"/>
    </sheetView>
  </sheetViews>
  <sheetFormatPr defaultColWidth="9.109375" defaultRowHeight="13.8" x14ac:dyDescent="0.3"/>
  <cols>
    <col min="1" max="1" width="21" style="1" customWidth="1"/>
    <col min="2" max="2" width="17.77734375" style="1" customWidth="1"/>
    <col min="3" max="3" width="23" style="1" customWidth="1"/>
    <col min="4" max="7" width="12.88671875" style="2" customWidth="1"/>
    <col min="8" max="16384" width="9.109375" style="1"/>
  </cols>
  <sheetData>
    <row r="2" spans="1:16" ht="30.75" customHeight="1" x14ac:dyDescent="0.3">
      <c r="A2" s="191" t="s">
        <v>142</v>
      </c>
      <c r="B2" s="192"/>
      <c r="C2" s="193"/>
      <c r="D2" s="193"/>
      <c r="E2" s="193"/>
      <c r="F2" s="193"/>
      <c r="G2" s="193"/>
    </row>
    <row r="3" spans="1:16" ht="7.5" customHeight="1" thickBot="1" x14ac:dyDescent="0.35"/>
    <row r="4" spans="1:16" ht="26.25" customHeight="1" thickBot="1" x14ac:dyDescent="0.35">
      <c r="A4" s="188" t="s">
        <v>9</v>
      </c>
      <c r="B4" s="189" t="s">
        <v>140</v>
      </c>
      <c r="C4" s="190" t="s">
        <v>141</v>
      </c>
      <c r="D4" s="180"/>
      <c r="E4" s="180"/>
      <c r="F4" s="180"/>
      <c r="G4" s="180"/>
      <c r="L4"/>
      <c r="M4"/>
      <c r="N4"/>
      <c r="O4"/>
    </row>
    <row r="5" spans="1:16" x14ac:dyDescent="0.3">
      <c r="A5" s="93" t="s">
        <v>10</v>
      </c>
      <c r="B5" s="107">
        <v>98.451585046381481</v>
      </c>
      <c r="C5" s="107">
        <v>94.333921674348943</v>
      </c>
      <c r="D5" s="181"/>
      <c r="E5" s="181"/>
      <c r="F5" s="181"/>
      <c r="G5" s="181"/>
      <c r="H5" s="73"/>
      <c r="I5" s="73"/>
      <c r="J5" s="73"/>
      <c r="K5" s="73"/>
      <c r="L5" s="95"/>
      <c r="M5" s="95"/>
      <c r="N5" s="95"/>
      <c r="O5" s="95"/>
      <c r="P5" s="95"/>
    </row>
    <row r="6" spans="1:16" x14ac:dyDescent="0.3">
      <c r="A6" s="93" t="s">
        <v>11</v>
      </c>
      <c r="B6" s="107">
        <v>99.431544842671968</v>
      </c>
      <c r="C6" s="107">
        <v>101.66246199296458</v>
      </c>
      <c r="D6" s="181"/>
      <c r="E6" s="181"/>
      <c r="F6" s="181"/>
      <c r="G6" s="181"/>
      <c r="H6" s="73"/>
      <c r="I6" s="73"/>
      <c r="J6" s="73"/>
      <c r="K6" s="73"/>
      <c r="L6" s="95"/>
      <c r="M6" s="95"/>
      <c r="N6" s="95"/>
      <c r="O6" s="95"/>
      <c r="P6" s="95"/>
    </row>
    <row r="7" spans="1:16" x14ac:dyDescent="0.3">
      <c r="A7" s="93" t="s">
        <v>12</v>
      </c>
      <c r="B7" s="107">
        <v>92.971855482837555</v>
      </c>
      <c r="C7" s="107">
        <v>96.21735976125197</v>
      </c>
      <c r="D7" s="181"/>
      <c r="E7" s="181"/>
      <c r="F7" s="181"/>
      <c r="G7" s="181"/>
      <c r="H7" s="73"/>
      <c r="I7" s="73"/>
      <c r="J7" s="73"/>
      <c r="K7" s="73"/>
      <c r="L7" s="95"/>
      <c r="M7" s="95"/>
      <c r="N7" s="95"/>
      <c r="O7" s="95"/>
      <c r="P7" s="95"/>
    </row>
    <row r="8" spans="1:16" x14ac:dyDescent="0.3">
      <c r="A8" s="93" t="s">
        <v>13</v>
      </c>
      <c r="B8" s="107">
        <v>95.075461199660211</v>
      </c>
      <c r="C8" s="107">
        <v>103.03540746529751</v>
      </c>
      <c r="D8" s="181"/>
      <c r="E8" s="181"/>
      <c r="F8" s="181"/>
      <c r="G8" s="181"/>
      <c r="H8" s="73"/>
      <c r="I8" s="73"/>
      <c r="J8" s="73"/>
      <c r="K8" s="73"/>
      <c r="L8" s="95"/>
      <c r="M8" s="95"/>
      <c r="N8" s="95"/>
      <c r="O8" s="95"/>
      <c r="P8" s="95"/>
    </row>
    <row r="9" spans="1:16" x14ac:dyDescent="0.3">
      <c r="A9" s="93" t="s">
        <v>14</v>
      </c>
      <c r="B9" s="107">
        <v>103.18812403872022</v>
      </c>
      <c r="C9" s="107">
        <v>102.3833099305168</v>
      </c>
      <c r="D9" s="181"/>
      <c r="E9" s="181"/>
      <c r="F9" s="181"/>
      <c r="G9" s="181"/>
      <c r="H9" s="73"/>
      <c r="I9" s="73"/>
      <c r="J9" s="73"/>
      <c r="K9" s="73"/>
      <c r="L9" s="95"/>
      <c r="M9" s="95"/>
      <c r="N9" s="95"/>
      <c r="O9" s="95"/>
      <c r="P9" s="95"/>
    </row>
    <row r="10" spans="1:16" x14ac:dyDescent="0.3">
      <c r="A10" s="93" t="s">
        <v>15</v>
      </c>
      <c r="B10" s="107">
        <v>103.35173940635545</v>
      </c>
      <c r="C10" s="107">
        <v>101.8236582667474</v>
      </c>
      <c r="D10" s="181"/>
      <c r="E10" s="181"/>
      <c r="F10" s="181"/>
      <c r="G10" s="181"/>
      <c r="H10" s="73"/>
      <c r="I10" s="73"/>
      <c r="J10" s="73"/>
      <c r="K10" s="73"/>
      <c r="L10" s="95"/>
      <c r="M10" s="95"/>
      <c r="N10" s="95"/>
      <c r="O10" s="95"/>
      <c r="P10" s="95"/>
    </row>
    <row r="11" spans="1:16" x14ac:dyDescent="0.3">
      <c r="A11" s="93" t="s">
        <v>16</v>
      </c>
      <c r="B11" s="107">
        <v>109.41332822701131</v>
      </c>
      <c r="C11" s="107">
        <v>101.86051657343391</v>
      </c>
      <c r="D11" s="181"/>
      <c r="E11" s="181"/>
      <c r="F11" s="181"/>
      <c r="G11" s="181"/>
      <c r="H11" s="73"/>
      <c r="I11" s="73"/>
      <c r="J11" s="73"/>
      <c r="K11" s="73"/>
      <c r="L11" s="95"/>
      <c r="M11" s="95"/>
      <c r="N11" s="95"/>
      <c r="O11" s="95"/>
      <c r="P11" s="95"/>
    </row>
    <row r="12" spans="1:16" x14ac:dyDescent="0.3">
      <c r="A12" s="93" t="s">
        <v>17</v>
      </c>
      <c r="B12" s="107">
        <v>102.02320202909472</v>
      </c>
      <c r="C12" s="107">
        <v>96.076066438375662</v>
      </c>
      <c r="D12" s="181"/>
      <c r="E12" s="181"/>
      <c r="F12" s="181"/>
      <c r="G12" s="181"/>
      <c r="H12" s="73"/>
      <c r="I12" s="73"/>
      <c r="J12" s="73"/>
      <c r="K12" s="73"/>
      <c r="L12" s="95"/>
      <c r="M12" s="95"/>
      <c r="N12" s="95"/>
      <c r="O12" s="95"/>
      <c r="P12" s="95"/>
    </row>
    <row r="13" spans="1:16" x14ac:dyDescent="0.3">
      <c r="A13" s="93" t="s">
        <v>18</v>
      </c>
      <c r="B13" s="107">
        <v>105.39748145080003</v>
      </c>
      <c r="C13" s="107">
        <v>105.76949943401917</v>
      </c>
      <c r="D13" s="181"/>
      <c r="E13" s="181"/>
      <c r="F13" s="181"/>
      <c r="G13" s="181"/>
      <c r="H13" s="73"/>
      <c r="I13" s="73"/>
      <c r="J13" s="73"/>
      <c r="K13" s="73"/>
      <c r="L13" s="95"/>
      <c r="M13" s="95"/>
      <c r="N13" s="95"/>
      <c r="O13" s="95"/>
      <c r="P13" s="95"/>
    </row>
    <row r="14" spans="1:16" x14ac:dyDescent="0.3">
      <c r="A14" s="93" t="s">
        <v>19</v>
      </c>
      <c r="B14" s="107">
        <v>102.86321765836084</v>
      </c>
      <c r="C14" s="107">
        <v>99.375326420415959</v>
      </c>
      <c r="D14" s="181"/>
      <c r="E14" s="181"/>
      <c r="F14" s="181"/>
      <c r="G14" s="181"/>
      <c r="H14" s="73"/>
      <c r="I14" s="73"/>
      <c r="J14" s="73"/>
      <c r="K14" s="73"/>
      <c r="L14" s="95"/>
      <c r="M14" s="95"/>
      <c r="N14" s="95"/>
      <c r="O14" s="95"/>
      <c r="P14" s="95"/>
    </row>
    <row r="15" spans="1:16" x14ac:dyDescent="0.3">
      <c r="A15" s="93" t="s">
        <v>20</v>
      </c>
      <c r="B15" s="107">
        <v>98.615266408021171</v>
      </c>
      <c r="C15" s="107">
        <v>97.653973957049089</v>
      </c>
      <c r="D15" s="181"/>
      <c r="E15" s="181"/>
      <c r="F15" s="181"/>
      <c r="G15" s="181"/>
      <c r="H15" s="73"/>
      <c r="I15" s="73"/>
      <c r="J15" s="73"/>
      <c r="K15" s="73"/>
      <c r="L15" s="95"/>
      <c r="M15" s="95"/>
      <c r="N15" s="95"/>
      <c r="O15" s="95"/>
      <c r="P15" s="95"/>
    </row>
    <row r="16" spans="1:16" x14ac:dyDescent="0.3">
      <c r="A16" s="93" t="s">
        <v>21</v>
      </c>
      <c r="B16" s="107">
        <v>101.96891227519356</v>
      </c>
      <c r="C16" s="107">
        <v>99.343360792295584</v>
      </c>
      <c r="D16" s="181"/>
      <c r="E16" s="181"/>
      <c r="F16" s="181"/>
      <c r="G16" s="181"/>
      <c r="H16" s="73"/>
      <c r="I16" s="73"/>
      <c r="J16" s="73"/>
      <c r="K16" s="73"/>
      <c r="L16" s="95"/>
      <c r="M16" s="95"/>
      <c r="N16" s="95"/>
      <c r="O16" s="95"/>
      <c r="P16" s="95"/>
    </row>
    <row r="17" spans="1:16" x14ac:dyDescent="0.3">
      <c r="A17" s="93" t="s">
        <v>22</v>
      </c>
      <c r="B17" s="107">
        <v>95.504067799299818</v>
      </c>
      <c r="C17" s="107">
        <v>99.063697156863654</v>
      </c>
      <c r="D17" s="181"/>
      <c r="E17" s="181"/>
      <c r="F17" s="181"/>
      <c r="G17" s="181"/>
      <c r="H17" s="73"/>
      <c r="I17" s="73"/>
      <c r="J17" s="73"/>
      <c r="K17" s="73"/>
      <c r="L17" s="95"/>
      <c r="M17" s="95"/>
      <c r="N17" s="95"/>
      <c r="O17" s="95"/>
      <c r="P17" s="95"/>
    </row>
    <row r="18" spans="1:16" x14ac:dyDescent="0.3">
      <c r="A18" s="93" t="s">
        <v>23</v>
      </c>
      <c r="B18" s="107">
        <v>98.077565254147729</v>
      </c>
      <c r="C18" s="107">
        <v>102.05314062781767</v>
      </c>
      <c r="D18" s="181"/>
      <c r="E18" s="181"/>
      <c r="F18" s="181"/>
      <c r="G18" s="181"/>
      <c r="H18" s="73"/>
      <c r="I18" s="73"/>
      <c r="J18" s="73"/>
      <c r="K18" s="73"/>
      <c r="L18" s="95"/>
      <c r="M18" s="95"/>
      <c r="N18" s="95"/>
      <c r="O18" s="95"/>
      <c r="P18" s="95"/>
    </row>
    <row r="19" spans="1:16" x14ac:dyDescent="0.3">
      <c r="A19" s="93" t="s">
        <v>24</v>
      </c>
      <c r="B19" s="107">
        <v>101.88676159951982</v>
      </c>
      <c r="C19" s="107">
        <v>101.44671860506655</v>
      </c>
      <c r="D19" s="181"/>
      <c r="E19" s="181"/>
      <c r="F19" s="181"/>
      <c r="G19" s="181"/>
      <c r="H19" s="73"/>
      <c r="I19" s="73"/>
      <c r="J19" s="73"/>
      <c r="K19" s="73"/>
      <c r="L19" s="95"/>
      <c r="M19" s="95"/>
      <c r="N19" s="95"/>
      <c r="O19" s="95"/>
      <c r="P19" s="95"/>
    </row>
    <row r="20" spans="1:16" x14ac:dyDescent="0.3">
      <c r="A20" s="93" t="s">
        <v>25</v>
      </c>
      <c r="B20" s="107">
        <v>103.75378043165789</v>
      </c>
      <c r="C20" s="107">
        <v>101.16377320442172</v>
      </c>
      <c r="D20" s="181"/>
      <c r="E20" s="181"/>
      <c r="F20" s="181"/>
      <c r="G20" s="181"/>
      <c r="H20" s="73"/>
      <c r="I20" s="73"/>
      <c r="J20" s="73"/>
      <c r="K20" s="73"/>
      <c r="L20" s="95"/>
      <c r="M20" s="95"/>
      <c r="N20" s="95"/>
      <c r="O20" s="95"/>
      <c r="P20" s="95"/>
    </row>
    <row r="21" spans="1:16" x14ac:dyDescent="0.3">
      <c r="A21" s="93" t="s">
        <v>26</v>
      </c>
      <c r="B21" s="107">
        <v>105.66172636422768</v>
      </c>
      <c r="C21" s="107">
        <v>100.88539634960068</v>
      </c>
      <c r="D21" s="181"/>
      <c r="E21" s="181"/>
      <c r="F21" s="181"/>
      <c r="G21" s="181"/>
      <c r="H21" s="73"/>
      <c r="I21" s="73"/>
      <c r="J21" s="73"/>
      <c r="K21" s="73"/>
      <c r="L21" s="95"/>
      <c r="M21" s="95"/>
      <c r="N21" s="95"/>
      <c r="O21" s="95"/>
      <c r="P21" s="95"/>
    </row>
    <row r="22" spans="1:16" x14ac:dyDescent="0.3">
      <c r="A22" s="93" t="s">
        <v>27</v>
      </c>
      <c r="B22" s="107">
        <v>103.49054204898569</v>
      </c>
      <c r="C22" s="107">
        <v>99.956107142972769</v>
      </c>
      <c r="D22" s="181"/>
      <c r="E22" s="181"/>
      <c r="F22" s="181"/>
      <c r="G22" s="181"/>
      <c r="H22" s="73"/>
      <c r="I22" s="73"/>
      <c r="J22" s="73"/>
      <c r="K22" s="73"/>
      <c r="L22" s="95"/>
      <c r="M22" s="95"/>
      <c r="N22" s="95"/>
      <c r="O22" s="95"/>
      <c r="P22" s="95"/>
    </row>
    <row r="23" spans="1:16" x14ac:dyDescent="0.3">
      <c r="A23" s="93" t="s">
        <v>28</v>
      </c>
      <c r="B23" s="107">
        <v>104.18852616105896</v>
      </c>
      <c r="C23" s="107">
        <v>102.13091830492695</v>
      </c>
      <c r="D23" s="181"/>
      <c r="E23" s="181"/>
      <c r="F23" s="181"/>
      <c r="G23" s="181"/>
      <c r="H23" s="73"/>
      <c r="I23" s="73"/>
      <c r="J23" s="73"/>
      <c r="K23" s="73"/>
      <c r="L23" s="95"/>
      <c r="M23" s="95"/>
      <c r="N23" s="95"/>
      <c r="O23" s="95"/>
      <c r="P23" s="95"/>
    </row>
    <row r="24" spans="1:16" x14ac:dyDescent="0.3">
      <c r="A24" s="93" t="s">
        <v>29</v>
      </c>
      <c r="B24" s="107">
        <v>103.55497716400667</v>
      </c>
      <c r="C24" s="107">
        <v>100.54861710793743</v>
      </c>
      <c r="D24" s="181"/>
      <c r="E24" s="181"/>
      <c r="F24" s="181"/>
      <c r="G24" s="181"/>
      <c r="H24" s="73"/>
      <c r="I24" s="73"/>
      <c r="J24" s="73"/>
      <c r="K24" s="73"/>
      <c r="L24" s="95"/>
      <c r="M24" s="95"/>
      <c r="N24" s="95"/>
      <c r="O24" s="95"/>
      <c r="P24" s="95"/>
    </row>
    <row r="25" spans="1:16" x14ac:dyDescent="0.3">
      <c r="A25" s="93" t="s">
        <v>30</v>
      </c>
      <c r="B25" s="107">
        <v>103.71128212931697</v>
      </c>
      <c r="C25" s="107">
        <v>101.03767187327506</v>
      </c>
      <c r="D25" s="181"/>
      <c r="E25" s="181"/>
      <c r="F25" s="181"/>
      <c r="G25" s="181"/>
      <c r="H25" s="73"/>
      <c r="I25" s="73"/>
      <c r="J25" s="73"/>
      <c r="K25" s="73"/>
      <c r="L25" s="95"/>
      <c r="M25" s="95"/>
      <c r="N25" s="95"/>
      <c r="O25" s="95"/>
      <c r="P25" s="95"/>
    </row>
    <row r="26" spans="1:16" x14ac:dyDescent="0.3">
      <c r="A26" s="93" t="s">
        <v>83</v>
      </c>
      <c r="B26" s="107">
        <v>104.48371086660984</v>
      </c>
      <c r="C26" s="107">
        <v>100.70056780376073</v>
      </c>
      <c r="D26" s="181"/>
      <c r="E26" s="181"/>
      <c r="F26" s="181"/>
      <c r="G26" s="181"/>
      <c r="H26" s="73"/>
      <c r="I26" s="73"/>
      <c r="J26" s="73"/>
      <c r="K26" s="73"/>
      <c r="L26" s="95"/>
      <c r="M26" s="95"/>
      <c r="N26" s="95"/>
      <c r="O26" s="95"/>
      <c r="P26" s="95"/>
    </row>
    <row r="27" spans="1:16" x14ac:dyDescent="0.3">
      <c r="A27" s="93" t="s">
        <v>84</v>
      </c>
      <c r="B27" s="107">
        <v>102.40509861878428</v>
      </c>
      <c r="C27" s="107">
        <v>100.09911281190311</v>
      </c>
      <c r="D27" s="181"/>
      <c r="E27" s="181"/>
      <c r="F27" s="181"/>
      <c r="G27" s="181"/>
      <c r="H27" s="73"/>
      <c r="I27" s="73"/>
      <c r="J27" s="73"/>
      <c r="K27" s="73"/>
      <c r="L27" s="95"/>
      <c r="M27" s="95"/>
      <c r="N27" s="95"/>
      <c r="O27" s="95"/>
      <c r="P27" s="95"/>
    </row>
    <row r="28" spans="1:16" x14ac:dyDescent="0.3">
      <c r="A28" s="93" t="s">
        <v>86</v>
      </c>
      <c r="B28" s="107">
        <v>102.49290878409585</v>
      </c>
      <c r="C28" s="107">
        <v>100.63483538035925</v>
      </c>
      <c r="D28" s="181"/>
      <c r="E28" s="181"/>
      <c r="F28" s="181"/>
      <c r="G28" s="181"/>
      <c r="H28" s="73"/>
      <c r="I28" s="73"/>
      <c r="J28" s="73"/>
      <c r="K28" s="73"/>
      <c r="L28" s="95"/>
      <c r="M28" s="95"/>
      <c r="N28" s="95"/>
      <c r="O28" s="95"/>
      <c r="P28" s="95"/>
    </row>
    <row r="29" spans="1:16" x14ac:dyDescent="0.3">
      <c r="A29" s="93" t="s">
        <v>87</v>
      </c>
      <c r="B29" s="107">
        <v>103.20118769633649</v>
      </c>
      <c r="C29" s="107">
        <v>101.73589434718767</v>
      </c>
      <c r="D29" s="181"/>
      <c r="E29" s="181"/>
      <c r="F29" s="181"/>
      <c r="G29" s="181"/>
      <c r="H29" s="73"/>
      <c r="I29" s="73"/>
      <c r="J29" s="73"/>
      <c r="K29" s="73"/>
      <c r="L29" s="95"/>
      <c r="M29" s="95"/>
      <c r="N29" s="95"/>
      <c r="O29" s="95"/>
      <c r="P29" s="95"/>
    </row>
    <row r="30" spans="1:16" x14ac:dyDescent="0.3">
      <c r="A30" s="93" t="s">
        <v>88</v>
      </c>
      <c r="B30" s="107">
        <v>101.95794304157646</v>
      </c>
      <c r="C30" s="107">
        <v>99.487447630941546</v>
      </c>
      <c r="D30" s="181"/>
      <c r="E30" s="181"/>
      <c r="F30" s="181"/>
      <c r="G30" s="181"/>
      <c r="H30" s="73"/>
      <c r="I30" s="73"/>
      <c r="J30" s="73"/>
      <c r="K30" s="73"/>
      <c r="L30" s="95"/>
      <c r="M30" s="95"/>
      <c r="N30" s="95"/>
      <c r="O30" s="95"/>
      <c r="P30" s="95"/>
    </row>
    <row r="31" spans="1:16" x14ac:dyDescent="0.3">
      <c r="A31" s="93" t="s">
        <v>89</v>
      </c>
      <c r="B31" s="107">
        <v>102.7129932649669</v>
      </c>
      <c r="C31" s="107">
        <v>100.84039745569974</v>
      </c>
      <c r="D31" s="181"/>
      <c r="E31" s="181"/>
      <c r="F31" s="181"/>
      <c r="G31" s="181"/>
      <c r="H31" s="73"/>
      <c r="I31" s="73"/>
      <c r="J31" s="73"/>
      <c r="K31" s="73"/>
      <c r="L31" s="95"/>
      <c r="M31" s="95"/>
      <c r="N31" s="95"/>
      <c r="O31" s="95"/>
      <c r="P31" s="95"/>
    </row>
    <row r="32" spans="1:16" x14ac:dyDescent="0.3">
      <c r="A32" s="93" t="s">
        <v>90</v>
      </c>
      <c r="B32" s="107">
        <v>103.34948255093157</v>
      </c>
      <c r="C32" s="107">
        <v>101.25844678996137</v>
      </c>
      <c r="D32" s="181"/>
      <c r="E32" s="181"/>
      <c r="F32" s="181"/>
      <c r="G32" s="181"/>
      <c r="H32" s="73"/>
      <c r="I32" s="73"/>
      <c r="J32" s="73"/>
      <c r="K32" s="73"/>
      <c r="L32" s="95"/>
      <c r="M32" s="95"/>
      <c r="N32" s="95"/>
      <c r="O32" s="95"/>
      <c r="P32" s="95"/>
    </row>
    <row r="33" spans="1:16" x14ac:dyDescent="0.3">
      <c r="A33" s="93" t="s">
        <v>91</v>
      </c>
      <c r="B33" s="107">
        <v>105.26721994032249</v>
      </c>
      <c r="C33" s="107">
        <v>103.62369023756939</v>
      </c>
      <c r="D33" s="181"/>
      <c r="E33" s="181"/>
      <c r="F33" s="181"/>
      <c r="G33" s="181"/>
      <c r="H33" s="73"/>
      <c r="I33" s="73"/>
      <c r="J33" s="73"/>
      <c r="K33" s="73"/>
      <c r="L33" s="95"/>
      <c r="M33" s="95"/>
      <c r="N33" s="95"/>
      <c r="O33" s="95"/>
      <c r="P33" s="95"/>
    </row>
    <row r="34" spans="1:16" x14ac:dyDescent="0.3">
      <c r="A34" s="93" t="s">
        <v>92</v>
      </c>
      <c r="B34" s="107">
        <v>108.79785114001818</v>
      </c>
      <c r="C34" s="107">
        <v>102.82422698906484</v>
      </c>
      <c r="D34" s="181"/>
      <c r="E34" s="181"/>
      <c r="F34" s="181"/>
      <c r="G34" s="181"/>
      <c r="H34" s="73"/>
      <c r="I34" s="73"/>
      <c r="J34" s="73"/>
      <c r="K34" s="73"/>
      <c r="L34" s="95"/>
      <c r="M34" s="95"/>
      <c r="N34" s="95"/>
      <c r="O34" s="95"/>
      <c r="P34" s="95"/>
    </row>
    <row r="35" spans="1:16" x14ac:dyDescent="0.3">
      <c r="A35" s="93" t="s">
        <v>93</v>
      </c>
      <c r="B35" s="107">
        <v>109.23547289963093</v>
      </c>
      <c r="C35" s="107">
        <v>101.2460116448791</v>
      </c>
      <c r="D35" s="181"/>
      <c r="E35" s="181"/>
      <c r="F35" s="181"/>
      <c r="G35" s="181"/>
      <c r="H35" s="73"/>
      <c r="I35" s="73"/>
      <c r="J35" s="73"/>
      <c r="K35" s="73"/>
      <c r="L35" s="95"/>
      <c r="M35" s="95"/>
      <c r="N35" s="95"/>
      <c r="O35" s="95"/>
      <c r="P35" s="95"/>
    </row>
    <row r="36" spans="1:16" x14ac:dyDescent="0.3">
      <c r="A36" s="93" t="s">
        <v>94</v>
      </c>
      <c r="B36" s="107">
        <v>108.55054942811154</v>
      </c>
      <c r="C36" s="107">
        <v>100.62354051771251</v>
      </c>
      <c r="D36" s="181"/>
      <c r="E36" s="181"/>
      <c r="F36" s="181"/>
      <c r="G36" s="181"/>
      <c r="H36" s="73"/>
      <c r="I36" s="73"/>
      <c r="J36" s="73"/>
      <c r="K36" s="73"/>
      <c r="L36" s="95"/>
      <c r="M36" s="95"/>
      <c r="N36" s="95"/>
      <c r="O36" s="95"/>
      <c r="P36" s="95"/>
    </row>
    <row r="37" spans="1:16" x14ac:dyDescent="0.3">
      <c r="A37" s="93" t="s">
        <v>95</v>
      </c>
      <c r="B37" s="107">
        <v>106.64619863595723</v>
      </c>
      <c r="C37" s="107">
        <v>101.8057735376585</v>
      </c>
      <c r="D37" s="181"/>
      <c r="E37" s="181"/>
      <c r="F37" s="181"/>
      <c r="G37" s="181"/>
      <c r="H37" s="73"/>
      <c r="I37" s="73"/>
      <c r="J37" s="73"/>
      <c r="K37" s="73"/>
      <c r="L37" s="95"/>
      <c r="M37" s="95"/>
      <c r="N37" s="95"/>
      <c r="O37" s="95"/>
      <c r="P37" s="95"/>
    </row>
    <row r="38" spans="1:16" x14ac:dyDescent="0.3">
      <c r="A38" s="93" t="s">
        <v>97</v>
      </c>
      <c r="B38" s="107">
        <v>105.4113475290563</v>
      </c>
      <c r="C38" s="107">
        <v>101.63363030453503</v>
      </c>
      <c r="D38" s="181"/>
      <c r="E38" s="181"/>
      <c r="F38" s="181"/>
      <c r="G38" s="181"/>
      <c r="H38" s="73"/>
      <c r="I38" s="73"/>
      <c r="J38" s="73"/>
      <c r="K38" s="73"/>
      <c r="L38" s="95"/>
      <c r="M38" s="95"/>
      <c r="N38" s="95"/>
      <c r="O38" s="95"/>
      <c r="P38" s="95"/>
    </row>
    <row r="39" spans="1:16" x14ac:dyDescent="0.3">
      <c r="A39" s="93" t="s">
        <v>96</v>
      </c>
      <c r="B39" s="107">
        <v>106.46123307473734</v>
      </c>
      <c r="C39" s="107">
        <v>102.25441089861704</v>
      </c>
      <c r="D39" s="181"/>
      <c r="E39" s="181"/>
      <c r="F39" s="181"/>
      <c r="G39" s="181"/>
      <c r="H39" s="73"/>
      <c r="I39" s="73"/>
      <c r="J39" s="73"/>
      <c r="K39" s="73"/>
      <c r="L39" s="95"/>
      <c r="M39" s="95"/>
      <c r="N39" s="95"/>
      <c r="O39" s="95"/>
      <c r="P39" s="95"/>
    </row>
    <row r="40" spans="1:16" x14ac:dyDescent="0.3">
      <c r="A40" s="93" t="s">
        <v>98</v>
      </c>
      <c r="B40" s="107">
        <v>105.67290340404772</v>
      </c>
      <c r="C40" s="107">
        <v>99.878438096211681</v>
      </c>
      <c r="D40" s="181"/>
      <c r="E40" s="181"/>
      <c r="F40" s="181"/>
      <c r="G40" s="181"/>
      <c r="H40" s="73"/>
      <c r="I40" s="73"/>
      <c r="J40" s="73"/>
      <c r="K40" s="73"/>
      <c r="L40" s="95"/>
      <c r="M40" s="95"/>
      <c r="N40" s="95"/>
      <c r="O40" s="95"/>
      <c r="P40" s="95"/>
    </row>
    <row r="41" spans="1:16" x14ac:dyDescent="0.3">
      <c r="A41" s="93" t="s">
        <v>99</v>
      </c>
      <c r="B41" s="107">
        <v>103.84572894593506</v>
      </c>
      <c r="C41" s="107">
        <v>100.04546504698364</v>
      </c>
      <c r="D41" s="181"/>
      <c r="E41" s="181"/>
      <c r="F41" s="181"/>
      <c r="G41" s="181"/>
      <c r="H41" s="73"/>
      <c r="I41" s="73"/>
      <c r="J41" s="73"/>
      <c r="K41" s="73"/>
      <c r="L41" s="95"/>
      <c r="M41" s="95"/>
      <c r="N41" s="95"/>
      <c r="O41" s="95"/>
      <c r="P41" s="95"/>
    </row>
    <row r="42" spans="1:16" x14ac:dyDescent="0.3">
      <c r="A42" s="93" t="s">
        <v>100</v>
      </c>
      <c r="B42" s="107">
        <v>103.97055676647091</v>
      </c>
      <c r="C42" s="107">
        <v>101.75579907057705</v>
      </c>
      <c r="D42" s="181"/>
      <c r="E42" s="181"/>
      <c r="F42" s="181"/>
      <c r="G42" s="181"/>
      <c r="H42" s="73"/>
      <c r="I42" s="73"/>
      <c r="J42" s="73"/>
      <c r="K42" s="73"/>
      <c r="L42" s="95"/>
      <c r="M42" s="95"/>
      <c r="N42" s="95"/>
      <c r="O42" s="95"/>
      <c r="P42" s="95"/>
    </row>
    <row r="43" spans="1:16" x14ac:dyDescent="0.3">
      <c r="A43" s="93" t="s">
        <v>101</v>
      </c>
      <c r="B43" s="107">
        <v>103.34280419829331</v>
      </c>
      <c r="C43" s="107">
        <v>101.63702006177392</v>
      </c>
      <c r="D43" s="181"/>
      <c r="E43" s="181"/>
      <c r="F43" s="181"/>
      <c r="G43" s="181"/>
      <c r="H43" s="73"/>
      <c r="I43" s="73"/>
      <c r="J43" s="73"/>
      <c r="K43" s="73"/>
      <c r="L43" s="95"/>
      <c r="M43" s="95"/>
      <c r="N43" s="95"/>
      <c r="O43" s="95"/>
      <c r="P43" s="95"/>
    </row>
    <row r="44" spans="1:16" x14ac:dyDescent="0.3">
      <c r="A44" s="93" t="s">
        <v>102</v>
      </c>
      <c r="B44" s="107">
        <v>104.2972257050327</v>
      </c>
      <c r="C44" s="107">
        <v>100.80086448204551</v>
      </c>
      <c r="D44" s="181"/>
      <c r="E44" s="181"/>
      <c r="F44" s="181"/>
      <c r="G44" s="181"/>
      <c r="H44" s="73"/>
      <c r="I44" s="73"/>
      <c r="J44" s="73"/>
      <c r="K44" s="73"/>
      <c r="L44" s="95"/>
      <c r="M44" s="95"/>
      <c r="N44" s="95"/>
      <c r="O44" s="95"/>
      <c r="P44" s="95"/>
    </row>
    <row r="45" spans="1:16" x14ac:dyDescent="0.3">
      <c r="A45" s="94" t="s">
        <v>103</v>
      </c>
      <c r="B45" s="107">
        <v>102.35858585671377</v>
      </c>
      <c r="C45" s="107">
        <v>98.185855418131126</v>
      </c>
      <c r="D45" s="181"/>
      <c r="E45" s="181"/>
      <c r="F45" s="181"/>
      <c r="G45" s="181"/>
      <c r="H45" s="73"/>
      <c r="I45" s="73"/>
      <c r="J45" s="73"/>
      <c r="K45" s="73"/>
      <c r="L45" s="95"/>
      <c r="M45" s="95"/>
      <c r="N45" s="95"/>
      <c r="O45" s="95"/>
      <c r="P45" s="95"/>
    </row>
    <row r="46" spans="1:16" x14ac:dyDescent="0.3">
      <c r="A46" s="94" t="s">
        <v>104</v>
      </c>
      <c r="B46" s="107">
        <v>90.576616174365824</v>
      </c>
      <c r="C46" s="107">
        <v>90.043213070894708</v>
      </c>
      <c r="D46" s="181"/>
      <c r="E46" s="181"/>
      <c r="F46" s="181"/>
      <c r="G46" s="181"/>
      <c r="H46" s="73"/>
      <c r="I46" s="73"/>
      <c r="J46" s="73"/>
      <c r="K46" s="73"/>
      <c r="L46" s="95"/>
      <c r="M46" s="95"/>
      <c r="N46" s="95"/>
      <c r="O46" s="95"/>
      <c r="P46" s="95"/>
    </row>
    <row r="47" spans="1:16" x14ac:dyDescent="0.3">
      <c r="A47" s="94" t="s">
        <v>105</v>
      </c>
      <c r="B47" s="107">
        <v>94.667342864618234</v>
      </c>
      <c r="C47" s="107">
        <v>106.2272696012802</v>
      </c>
      <c r="D47" s="181"/>
      <c r="E47" s="181"/>
      <c r="F47" s="181"/>
      <c r="G47" s="181"/>
      <c r="H47" s="73"/>
      <c r="I47" s="73"/>
      <c r="J47" s="73"/>
      <c r="K47" s="73"/>
      <c r="L47" s="95"/>
      <c r="M47" s="95"/>
      <c r="N47" s="95"/>
      <c r="O47" s="95"/>
      <c r="P47" s="95"/>
    </row>
    <row r="48" spans="1:16" x14ac:dyDescent="0.3">
      <c r="A48" s="94" t="s">
        <v>108</v>
      </c>
      <c r="B48" s="107">
        <v>98.44605513688218</v>
      </c>
      <c r="C48" s="107">
        <v>104.82440049929525</v>
      </c>
      <c r="D48" s="181"/>
      <c r="E48" s="181"/>
      <c r="F48" s="181"/>
      <c r="G48" s="181"/>
      <c r="H48" s="73"/>
      <c r="I48" s="73"/>
      <c r="J48" s="73"/>
      <c r="K48" s="73"/>
      <c r="L48" s="95"/>
      <c r="M48" s="95"/>
      <c r="N48" s="95"/>
      <c r="O48" s="95"/>
      <c r="P48" s="95"/>
    </row>
    <row r="49" spans="1:16" x14ac:dyDescent="0.3">
      <c r="A49" s="94" t="s">
        <v>109</v>
      </c>
      <c r="B49" s="107">
        <v>101.21382629960604</v>
      </c>
      <c r="C49" s="107">
        <v>100.94631117063255</v>
      </c>
      <c r="D49" s="181"/>
      <c r="E49" s="181"/>
      <c r="F49" s="181"/>
      <c r="G49" s="181"/>
      <c r="H49" s="73"/>
      <c r="I49" s="73"/>
      <c r="J49" s="73"/>
      <c r="K49" s="73"/>
      <c r="L49" s="95"/>
      <c r="M49" s="95"/>
      <c r="N49" s="95"/>
      <c r="O49" s="95"/>
      <c r="P49" s="95"/>
    </row>
    <row r="50" spans="1:16" x14ac:dyDescent="0.3">
      <c r="A50" s="94" t="s">
        <v>110</v>
      </c>
      <c r="B50" s="107">
        <v>112.62860031618958</v>
      </c>
      <c r="C50" s="107">
        <v>100.198178716486</v>
      </c>
      <c r="D50" s="181"/>
      <c r="E50" s="181"/>
      <c r="F50" s="181"/>
      <c r="G50" s="181"/>
      <c r="H50" s="73"/>
      <c r="I50" s="73"/>
      <c r="J50" s="73"/>
      <c r="K50" s="73"/>
      <c r="L50" s="95"/>
      <c r="M50" s="95"/>
      <c r="N50" s="95"/>
      <c r="O50" s="95"/>
      <c r="P50" s="95"/>
    </row>
    <row r="51" spans="1:16" x14ac:dyDescent="0.3">
      <c r="A51" s="94" t="s">
        <v>111</v>
      </c>
      <c r="B51" s="107">
        <v>107.09337706899159</v>
      </c>
      <c r="C51" s="107">
        <v>101.00664490619681</v>
      </c>
      <c r="D51" s="181"/>
      <c r="E51" s="181"/>
      <c r="F51" s="181"/>
      <c r="G51" s="181"/>
      <c r="H51" s="73"/>
      <c r="I51" s="73"/>
      <c r="J51" s="73"/>
      <c r="K51" s="73"/>
      <c r="L51" s="95"/>
      <c r="M51" s="95"/>
      <c r="N51" s="95"/>
      <c r="O51" s="95"/>
      <c r="P51" s="95"/>
    </row>
    <row r="52" spans="1:16" x14ac:dyDescent="0.3">
      <c r="A52" s="94" t="s">
        <v>112</v>
      </c>
      <c r="B52" s="107">
        <v>102.56910065224356</v>
      </c>
      <c r="C52" s="107">
        <v>100.39597947029746</v>
      </c>
      <c r="D52" s="181"/>
      <c r="E52" s="181"/>
      <c r="F52" s="181"/>
      <c r="G52" s="181"/>
      <c r="H52" s="73"/>
      <c r="I52" s="73"/>
      <c r="J52" s="73"/>
      <c r="K52" s="73"/>
      <c r="L52" s="95"/>
      <c r="M52" s="95"/>
      <c r="N52" s="95"/>
      <c r="O52" s="95"/>
      <c r="P52" s="95"/>
    </row>
    <row r="53" spans="1:16" x14ac:dyDescent="0.3">
      <c r="A53" s="94" t="s">
        <v>113</v>
      </c>
      <c r="B53" s="107">
        <v>104.61374649725647</v>
      </c>
      <c r="C53" s="107">
        <v>102.95860780180031</v>
      </c>
      <c r="D53" s="181"/>
      <c r="E53" s="181"/>
      <c r="F53" s="181"/>
      <c r="G53" s="181"/>
      <c r="H53" s="73"/>
      <c r="I53" s="73"/>
      <c r="J53" s="73"/>
      <c r="K53" s="73"/>
      <c r="L53" s="95"/>
      <c r="M53" s="95"/>
      <c r="N53" s="95"/>
      <c r="O53" s="95"/>
      <c r="P53" s="95"/>
    </row>
    <row r="54" spans="1:16" x14ac:dyDescent="0.3">
      <c r="A54" s="94" t="s">
        <v>114</v>
      </c>
      <c r="B54" s="107">
        <v>104.50235333732552</v>
      </c>
      <c r="C54" s="107">
        <v>100.09148727181194</v>
      </c>
      <c r="D54" s="181"/>
      <c r="E54" s="181"/>
      <c r="F54" s="181"/>
      <c r="G54" s="181"/>
      <c r="H54" s="73"/>
      <c r="I54" s="73"/>
      <c r="J54" s="73"/>
      <c r="K54" s="73"/>
      <c r="L54" s="100"/>
      <c r="M54" s="100"/>
      <c r="N54" s="100"/>
      <c r="O54" s="100"/>
      <c r="P54" s="100"/>
    </row>
    <row r="55" spans="1:16" x14ac:dyDescent="0.3">
      <c r="A55" s="94" t="s">
        <v>115</v>
      </c>
      <c r="B55" s="107">
        <v>104.14168153224716</v>
      </c>
      <c r="C55" s="107">
        <v>100.65803793439369</v>
      </c>
      <c r="D55" s="181"/>
      <c r="E55" s="181"/>
      <c r="F55" s="181"/>
      <c r="G55" s="181"/>
      <c r="H55" s="73"/>
      <c r="I55" s="73"/>
      <c r="J55" s="73"/>
      <c r="K55" s="73"/>
      <c r="L55" s="100"/>
      <c r="M55" s="100"/>
      <c r="N55" s="100"/>
      <c r="O55" s="100"/>
      <c r="P55" s="100"/>
    </row>
    <row r="56" spans="1:16" x14ac:dyDescent="0.3">
      <c r="A56" s="94" t="s">
        <v>129</v>
      </c>
      <c r="B56" s="107">
        <v>105.00024120712017</v>
      </c>
      <c r="C56" s="107">
        <v>101.22365901439896</v>
      </c>
      <c r="D56" s="181"/>
      <c r="E56" s="181"/>
      <c r="F56" s="181"/>
      <c r="G56" s="181"/>
      <c r="H56" s="73"/>
      <c r="I56" s="73"/>
      <c r="J56" s="73"/>
      <c r="K56" s="73"/>
      <c r="L56" s="100"/>
      <c r="M56" s="100"/>
      <c r="N56" s="100"/>
      <c r="O56" s="100"/>
      <c r="P56" s="100"/>
    </row>
    <row r="57" spans="1:16" x14ac:dyDescent="0.3">
      <c r="A57" s="94" t="s">
        <v>130</v>
      </c>
      <c r="B57" s="107">
        <v>101.16211065753184</v>
      </c>
      <c r="C57" s="107">
        <v>99.195106181192813</v>
      </c>
      <c r="D57" s="181"/>
      <c r="E57" s="181"/>
      <c r="F57" s="181"/>
      <c r="G57" s="181"/>
      <c r="H57" s="73"/>
      <c r="I57" s="73"/>
      <c r="J57" s="73"/>
      <c r="K57" s="73"/>
      <c r="L57" s="100"/>
      <c r="M57" s="100"/>
      <c r="N57" s="100"/>
      <c r="O57" s="100"/>
      <c r="P57" s="100"/>
    </row>
    <row r="58" spans="1:16" x14ac:dyDescent="0.3">
      <c r="A58" s="94" t="s">
        <v>131</v>
      </c>
      <c r="B58" s="107">
        <v>102.6346119479433</v>
      </c>
      <c r="C58" s="107">
        <v>101.5484047205383</v>
      </c>
      <c r="D58" s="181"/>
      <c r="E58" s="181"/>
      <c r="F58" s="181"/>
      <c r="G58" s="181"/>
      <c r="H58" s="73"/>
      <c r="I58" s="73"/>
      <c r="J58" s="73"/>
      <c r="K58" s="73"/>
      <c r="L58" s="100"/>
      <c r="M58" s="100"/>
      <c r="N58" s="100"/>
      <c r="O58" s="100"/>
      <c r="P58" s="100"/>
    </row>
    <row r="59" spans="1:16" ht="14.4" thickBot="1" x14ac:dyDescent="0.35">
      <c r="A59" s="186" t="s">
        <v>132</v>
      </c>
      <c r="B59" s="187">
        <v>102.86828497299749</v>
      </c>
      <c r="C59" s="187">
        <v>100.88721080087346</v>
      </c>
      <c r="D59" s="181"/>
      <c r="E59" s="181"/>
      <c r="F59" s="181"/>
      <c r="G59" s="181"/>
      <c r="H59" s="73"/>
      <c r="I59" s="73"/>
      <c r="J59" s="73"/>
      <c r="K59" s="73"/>
      <c r="L59" s="100"/>
      <c r="M59" s="100"/>
      <c r="N59" s="100"/>
      <c r="O59" s="100"/>
      <c r="P59" s="100"/>
    </row>
    <row r="60" spans="1:16" x14ac:dyDescent="0.3">
      <c r="A60" s="183"/>
      <c r="B60" s="181"/>
      <c r="C60" s="181"/>
      <c r="D60" s="181"/>
      <c r="E60" s="181"/>
      <c r="F60" s="181"/>
      <c r="G60" s="181"/>
      <c r="H60" s="73"/>
      <c r="I60" s="73"/>
      <c r="J60" s="73"/>
      <c r="K60" s="73"/>
      <c r="L60" s="100"/>
      <c r="M60" s="100"/>
      <c r="N60" s="100"/>
      <c r="O60" s="100"/>
      <c r="P60" s="100"/>
    </row>
    <row r="61" spans="1:16" x14ac:dyDescent="0.3">
      <c r="A61" s="183"/>
      <c r="B61" s="181"/>
      <c r="C61" s="181"/>
      <c r="D61" s="181"/>
      <c r="E61" s="181"/>
      <c r="F61" s="181"/>
      <c r="G61" s="181"/>
      <c r="H61" s="73"/>
      <c r="I61" s="73"/>
      <c r="J61" s="73"/>
      <c r="K61" s="73"/>
      <c r="L61" s="100"/>
      <c r="M61" s="100"/>
      <c r="N61" s="100"/>
      <c r="O61" s="100"/>
      <c r="P61" s="100"/>
    </row>
    <row r="62" spans="1:16" x14ac:dyDescent="0.3">
      <c r="A62" s="183"/>
      <c r="B62" s="181"/>
      <c r="C62" s="181"/>
      <c r="D62" s="181"/>
      <c r="E62" s="181"/>
      <c r="F62" s="181"/>
      <c r="G62" s="181"/>
      <c r="H62" s="73"/>
      <c r="I62" s="73"/>
      <c r="J62" s="73"/>
      <c r="K62" s="73"/>
      <c r="L62" s="100"/>
      <c r="M62" s="100"/>
      <c r="N62" s="100"/>
      <c r="O62" s="100"/>
      <c r="P62" s="100"/>
    </row>
    <row r="63" spans="1:16" x14ac:dyDescent="0.3">
      <c r="A63" s="183"/>
      <c r="B63" s="181"/>
      <c r="C63" s="181"/>
      <c r="D63" s="181"/>
      <c r="E63" s="181"/>
      <c r="F63" s="181"/>
      <c r="G63" s="181"/>
      <c r="H63" s="73"/>
      <c r="I63" s="73"/>
      <c r="J63" s="73"/>
      <c r="K63" s="73"/>
      <c r="L63" s="100"/>
      <c r="M63" s="100"/>
      <c r="N63" s="100"/>
      <c r="O63" s="100"/>
      <c r="P63" s="100"/>
    </row>
    <row r="64" spans="1:16" x14ac:dyDescent="0.3">
      <c r="A64" s="183"/>
      <c r="B64" s="181"/>
      <c r="C64" s="181"/>
      <c r="D64" s="181"/>
      <c r="E64" s="181"/>
      <c r="F64" s="181"/>
      <c r="G64" s="181"/>
      <c r="H64" s="73"/>
      <c r="I64" s="73"/>
      <c r="J64" s="73"/>
      <c r="K64" s="73"/>
      <c r="L64" s="95"/>
      <c r="M64" s="95"/>
      <c r="N64" s="95"/>
      <c r="O64" s="95"/>
      <c r="P64" s="95"/>
    </row>
    <row r="65" spans="1:16" x14ac:dyDescent="0.3">
      <c r="A65" s="183"/>
      <c r="B65" s="181"/>
      <c r="C65" s="181"/>
      <c r="D65" s="181"/>
      <c r="E65" s="181"/>
      <c r="F65" s="181"/>
      <c r="G65" s="181"/>
      <c r="H65" s="73"/>
      <c r="I65" s="73"/>
      <c r="J65" s="73"/>
      <c r="K65" s="73"/>
      <c r="L65" s="95"/>
      <c r="M65" s="95"/>
      <c r="N65" s="95"/>
      <c r="O65" s="95"/>
      <c r="P65" s="95"/>
    </row>
    <row r="66" spans="1:16" x14ac:dyDescent="0.3">
      <c r="A66" s="183"/>
      <c r="B66" s="181"/>
      <c r="C66" s="181"/>
      <c r="D66" s="181"/>
      <c r="E66" s="181"/>
      <c r="F66" s="181"/>
      <c r="G66" s="181"/>
      <c r="H66" s="73"/>
      <c r="I66" s="73"/>
      <c r="J66" s="73"/>
      <c r="K66" s="73"/>
      <c r="L66" s="95"/>
      <c r="M66" s="95"/>
      <c r="N66" s="95"/>
      <c r="O66" s="95"/>
      <c r="P66" s="95"/>
    </row>
    <row r="67" spans="1:16" x14ac:dyDescent="0.3">
      <c r="A67" s="183"/>
      <c r="B67" s="181"/>
      <c r="C67" s="181"/>
      <c r="D67" s="181"/>
      <c r="E67" s="181"/>
      <c r="F67" s="181"/>
      <c r="G67" s="181"/>
      <c r="H67" s="73"/>
      <c r="I67" s="73"/>
      <c r="J67" s="73"/>
      <c r="K67" s="73"/>
      <c r="L67" s="95"/>
      <c r="M67" s="95"/>
      <c r="N67" s="95"/>
      <c r="O67" s="95"/>
      <c r="P67" s="95"/>
    </row>
    <row r="68" spans="1:16" x14ac:dyDescent="0.3">
      <c r="A68" s="183"/>
      <c r="B68" s="181"/>
      <c r="C68" s="181"/>
      <c r="D68" s="181"/>
      <c r="E68" s="181"/>
      <c r="F68" s="181"/>
      <c r="G68" s="181"/>
      <c r="H68" s="73"/>
      <c r="I68" s="73"/>
      <c r="J68" s="73"/>
      <c r="K68" s="73"/>
      <c r="L68"/>
      <c r="M68"/>
      <c r="N68"/>
      <c r="O68"/>
      <c r="P68"/>
    </row>
    <row r="69" spans="1:16" x14ac:dyDescent="0.3">
      <c r="A69" s="183"/>
      <c r="B69" s="181"/>
      <c r="C69" s="181"/>
      <c r="D69" s="181"/>
      <c r="E69" s="181"/>
      <c r="F69" s="181"/>
      <c r="G69" s="181"/>
      <c r="H69" s="73"/>
      <c r="I69" s="73"/>
      <c r="J69" s="73"/>
      <c r="K69" s="73"/>
      <c r="L69"/>
      <c r="M69"/>
      <c r="N69"/>
      <c r="O69"/>
      <c r="P69"/>
    </row>
    <row r="70" spans="1:16" x14ac:dyDescent="0.3">
      <c r="A70" s="183"/>
      <c r="B70" s="181"/>
      <c r="C70" s="181"/>
      <c r="D70" s="181"/>
      <c r="E70" s="181"/>
      <c r="F70" s="181"/>
      <c r="G70" s="181"/>
      <c r="H70" s="73"/>
      <c r="I70" s="73"/>
      <c r="J70" s="73"/>
      <c r="K70" s="73"/>
      <c r="L70"/>
      <c r="M70"/>
      <c r="N70"/>
      <c r="O70"/>
      <c r="P70"/>
    </row>
    <row r="71" spans="1:16" x14ac:dyDescent="0.3">
      <c r="A71" s="183"/>
      <c r="B71" s="181"/>
      <c r="C71" s="181"/>
      <c r="D71" s="181"/>
      <c r="E71" s="181"/>
      <c r="F71" s="181"/>
      <c r="G71" s="181"/>
      <c r="H71" s="73"/>
      <c r="I71" s="73"/>
      <c r="J71" s="73"/>
      <c r="K71" s="73"/>
      <c r="L71"/>
      <c r="M71"/>
      <c r="N71"/>
      <c r="O71"/>
      <c r="P71"/>
    </row>
    <row r="72" spans="1:16" x14ac:dyDescent="0.3">
      <c r="A72" s="183"/>
      <c r="B72" s="181"/>
      <c r="C72" s="181"/>
      <c r="D72" s="181"/>
      <c r="E72" s="181"/>
      <c r="F72" s="181"/>
      <c r="G72" s="181"/>
      <c r="H72" s="73"/>
      <c r="I72" s="73"/>
      <c r="J72" s="73"/>
      <c r="K72" s="73"/>
      <c r="L72"/>
      <c r="M72"/>
      <c r="N72"/>
      <c r="O72"/>
      <c r="P72"/>
    </row>
    <row r="73" spans="1:16" x14ac:dyDescent="0.3">
      <c r="A73" s="183"/>
      <c r="B73" s="181"/>
      <c r="C73" s="181"/>
      <c r="D73" s="181"/>
      <c r="E73" s="181"/>
      <c r="F73" s="181"/>
      <c r="G73" s="181"/>
      <c r="H73" s="73"/>
      <c r="I73" s="73"/>
      <c r="J73" s="73"/>
      <c r="K73" s="73"/>
      <c r="L73"/>
      <c r="M73"/>
      <c r="N73"/>
      <c r="O73"/>
      <c r="P73"/>
    </row>
    <row r="74" spans="1:16" x14ac:dyDescent="0.3">
      <c r="A74" s="183"/>
      <c r="B74" s="181"/>
      <c r="C74" s="181"/>
      <c r="D74" s="181"/>
      <c r="E74" s="181"/>
      <c r="F74" s="181"/>
      <c r="G74" s="181"/>
      <c r="H74" s="73"/>
      <c r="I74" s="73"/>
      <c r="J74" s="73"/>
      <c r="K74" s="73"/>
      <c r="L74"/>
      <c r="M74"/>
      <c r="N74"/>
      <c r="O74"/>
      <c r="P74"/>
    </row>
    <row r="75" spans="1:16" x14ac:dyDescent="0.3">
      <c r="A75" s="183"/>
      <c r="B75" s="181"/>
      <c r="C75" s="181"/>
      <c r="D75" s="181"/>
      <c r="E75" s="181"/>
      <c r="F75" s="181"/>
      <c r="G75" s="181"/>
      <c r="H75" s="73"/>
      <c r="I75" s="73"/>
      <c r="J75" s="73"/>
      <c r="K75" s="73"/>
      <c r="L75"/>
      <c r="M75"/>
      <c r="N75"/>
      <c r="O75"/>
      <c r="P75"/>
    </row>
    <row r="76" spans="1:16" x14ac:dyDescent="0.3">
      <c r="A76" s="183"/>
      <c r="B76" s="181"/>
      <c r="C76" s="181"/>
      <c r="D76" s="181"/>
      <c r="E76" s="181"/>
      <c r="F76" s="181"/>
      <c r="G76" s="181"/>
      <c r="H76" s="73"/>
      <c r="I76" s="73"/>
      <c r="J76" s="73"/>
      <c r="K76" s="73"/>
      <c r="L76"/>
      <c r="M76"/>
      <c r="N76"/>
      <c r="O76"/>
      <c r="P76"/>
    </row>
    <row r="77" spans="1:16" x14ac:dyDescent="0.3">
      <c r="A77" s="183"/>
      <c r="B77" s="181"/>
      <c r="C77" s="181"/>
      <c r="D77" s="181"/>
      <c r="E77" s="181"/>
      <c r="F77" s="181"/>
      <c r="G77" s="181"/>
      <c r="H77" s="73"/>
      <c r="I77" s="73"/>
      <c r="J77" s="73"/>
      <c r="K77" s="73"/>
      <c r="L77"/>
      <c r="M77"/>
      <c r="N77"/>
      <c r="O77"/>
      <c r="P77"/>
    </row>
    <row r="78" spans="1:16" x14ac:dyDescent="0.3">
      <c r="A78" s="183"/>
      <c r="B78" s="181"/>
      <c r="C78" s="181"/>
      <c r="D78" s="181"/>
      <c r="E78" s="181"/>
      <c r="F78" s="181"/>
      <c r="G78" s="181"/>
      <c r="H78" s="73"/>
      <c r="I78" s="73"/>
      <c r="J78" s="73"/>
      <c r="K78" s="73"/>
      <c r="L78"/>
      <c r="M78"/>
      <c r="N78"/>
      <c r="O78"/>
      <c r="P78"/>
    </row>
    <row r="79" spans="1:16" x14ac:dyDescent="0.3">
      <c r="A79" s="183"/>
      <c r="B79" s="181"/>
      <c r="C79" s="181"/>
      <c r="D79" s="181"/>
      <c r="E79" s="181"/>
      <c r="F79" s="181"/>
      <c r="G79" s="181"/>
      <c r="H79" s="73"/>
      <c r="I79" s="73"/>
      <c r="J79" s="73"/>
      <c r="K79" s="73"/>
      <c r="L79"/>
      <c r="M79"/>
      <c r="N79"/>
      <c r="O79"/>
      <c r="P79"/>
    </row>
    <row r="80" spans="1:16" x14ac:dyDescent="0.3">
      <c r="A80" s="183"/>
      <c r="B80" s="181"/>
      <c r="C80" s="181"/>
      <c r="D80" s="181"/>
      <c r="E80" s="181"/>
      <c r="F80" s="181"/>
      <c r="G80" s="181"/>
      <c r="H80" s="73"/>
      <c r="I80" s="73"/>
      <c r="J80" s="73"/>
      <c r="K80" s="73"/>
      <c r="L80"/>
      <c r="M80"/>
      <c r="N80"/>
      <c r="O80"/>
      <c r="P80"/>
    </row>
    <row r="81" spans="1:16" x14ac:dyDescent="0.3">
      <c r="A81" s="183"/>
      <c r="B81" s="181"/>
      <c r="C81" s="181"/>
      <c r="D81" s="181"/>
      <c r="E81" s="181"/>
      <c r="F81" s="181"/>
      <c r="G81" s="181"/>
      <c r="H81" s="73"/>
      <c r="I81" s="73"/>
      <c r="J81" s="73"/>
      <c r="K81" s="73"/>
      <c r="L81"/>
      <c r="M81"/>
      <c r="N81"/>
      <c r="O81"/>
      <c r="P81"/>
    </row>
    <row r="82" spans="1:16" x14ac:dyDescent="0.3">
      <c r="A82" s="183"/>
      <c r="B82" s="181"/>
      <c r="C82" s="181"/>
      <c r="D82" s="181"/>
      <c r="E82" s="181"/>
      <c r="F82" s="181"/>
      <c r="G82" s="181"/>
      <c r="H82" s="73"/>
      <c r="I82" s="73"/>
      <c r="J82" s="73"/>
      <c r="K82" s="73"/>
      <c r="L82"/>
      <c r="M82"/>
      <c r="N82"/>
      <c r="O82"/>
      <c r="P82"/>
    </row>
    <row r="83" spans="1:16" x14ac:dyDescent="0.3">
      <c r="A83" s="183"/>
      <c r="B83" s="181"/>
      <c r="C83" s="181"/>
      <c r="D83" s="181"/>
      <c r="E83" s="181"/>
      <c r="F83" s="181"/>
      <c r="G83" s="181"/>
      <c r="H83" s="73"/>
      <c r="I83" s="73"/>
      <c r="J83" s="73"/>
      <c r="K83" s="73"/>
      <c r="L83"/>
      <c r="M83"/>
      <c r="N83"/>
      <c r="O83"/>
      <c r="P83"/>
    </row>
    <row r="84" spans="1:16" x14ac:dyDescent="0.3">
      <c r="A84" s="183"/>
      <c r="B84" s="181"/>
      <c r="C84" s="181"/>
      <c r="D84" s="181"/>
      <c r="E84" s="181"/>
      <c r="F84" s="181"/>
      <c r="G84" s="181"/>
      <c r="H84" s="73"/>
      <c r="I84" s="73"/>
      <c r="J84" s="73"/>
      <c r="K84" s="73"/>
      <c r="L84"/>
      <c r="M84"/>
      <c r="N84"/>
      <c r="O84"/>
      <c r="P84"/>
    </row>
    <row r="85" spans="1:16" x14ac:dyDescent="0.3">
      <c r="A85" s="183"/>
      <c r="B85" s="181"/>
      <c r="C85" s="181"/>
      <c r="D85" s="181"/>
      <c r="E85" s="181"/>
      <c r="F85" s="181"/>
      <c r="G85" s="181"/>
      <c r="H85" s="73"/>
      <c r="I85" s="73"/>
      <c r="J85" s="73"/>
      <c r="K85" s="73"/>
      <c r="L85"/>
      <c r="M85"/>
      <c r="N85"/>
      <c r="O85"/>
      <c r="P85"/>
    </row>
    <row r="86" spans="1:16" x14ac:dyDescent="0.3">
      <c r="A86" s="183"/>
      <c r="B86" s="181"/>
      <c r="C86" s="181"/>
      <c r="D86" s="181"/>
      <c r="E86" s="181"/>
      <c r="F86" s="181"/>
      <c r="G86" s="181"/>
      <c r="H86" s="73"/>
      <c r="I86" s="73"/>
      <c r="J86" s="73"/>
      <c r="K86" s="73"/>
      <c r="L86"/>
      <c r="M86"/>
      <c r="N86"/>
      <c r="O86"/>
      <c r="P86"/>
    </row>
    <row r="87" spans="1:16" x14ac:dyDescent="0.3">
      <c r="A87" s="183"/>
      <c r="B87" s="181"/>
      <c r="C87" s="181"/>
      <c r="D87" s="181"/>
      <c r="E87" s="181"/>
      <c r="F87" s="181"/>
      <c r="G87" s="181"/>
      <c r="H87" s="73"/>
      <c r="I87" s="73"/>
      <c r="J87" s="73"/>
      <c r="K87" s="73"/>
      <c r="L87"/>
      <c r="M87"/>
      <c r="N87"/>
      <c r="O87"/>
      <c r="P87"/>
    </row>
    <row r="88" spans="1:16" x14ac:dyDescent="0.3">
      <c r="A88" s="183"/>
      <c r="B88" s="181"/>
      <c r="C88" s="181"/>
      <c r="D88" s="181"/>
      <c r="E88" s="181"/>
      <c r="F88" s="181"/>
      <c r="G88" s="181"/>
      <c r="H88" s="73"/>
      <c r="I88" s="73"/>
      <c r="J88" s="73"/>
      <c r="K88" s="73"/>
      <c r="L88"/>
      <c r="M88"/>
      <c r="N88"/>
      <c r="O88"/>
      <c r="P88"/>
    </row>
    <row r="89" spans="1:16" x14ac:dyDescent="0.3">
      <c r="A89" s="183"/>
      <c r="B89" s="181"/>
      <c r="C89" s="181"/>
      <c r="D89" s="181"/>
      <c r="E89" s="181"/>
      <c r="F89" s="181"/>
      <c r="G89" s="181"/>
      <c r="H89" s="73"/>
      <c r="I89" s="73"/>
      <c r="J89" s="73"/>
      <c r="K89" s="73"/>
      <c r="L89"/>
      <c r="M89"/>
      <c r="N89"/>
      <c r="O89"/>
      <c r="P89"/>
    </row>
    <row r="90" spans="1:16" x14ac:dyDescent="0.3">
      <c r="A90" s="183"/>
      <c r="B90" s="181"/>
      <c r="C90" s="181"/>
      <c r="D90" s="181"/>
      <c r="E90" s="181"/>
      <c r="F90" s="181"/>
      <c r="G90" s="181"/>
      <c r="H90" s="73"/>
      <c r="I90" s="73"/>
      <c r="J90" s="73"/>
      <c r="K90" s="73"/>
      <c r="L90"/>
      <c r="M90"/>
      <c r="N90"/>
      <c r="O90"/>
      <c r="P90"/>
    </row>
    <row r="91" spans="1:16" x14ac:dyDescent="0.3">
      <c r="A91" s="183"/>
      <c r="B91" s="181"/>
      <c r="C91" s="181"/>
      <c r="D91" s="181"/>
      <c r="E91" s="181"/>
      <c r="F91" s="181"/>
      <c r="G91" s="181"/>
      <c r="H91" s="73"/>
      <c r="I91" s="73"/>
      <c r="J91" s="73"/>
      <c r="K91" s="73"/>
      <c r="L91"/>
      <c r="M91"/>
      <c r="N91"/>
      <c r="O91"/>
      <c r="P91"/>
    </row>
    <row r="92" spans="1:16" x14ac:dyDescent="0.3">
      <c r="A92" s="183"/>
      <c r="B92" s="181"/>
      <c r="C92" s="181"/>
      <c r="D92" s="181"/>
      <c r="E92" s="181"/>
      <c r="F92" s="181"/>
      <c r="G92" s="181"/>
      <c r="H92" s="73"/>
      <c r="I92" s="73"/>
      <c r="J92" s="73"/>
      <c r="K92" s="73"/>
    </row>
    <row r="93" spans="1:16" x14ac:dyDescent="0.3">
      <c r="A93" s="183"/>
      <c r="B93" s="181"/>
      <c r="C93" s="181"/>
      <c r="D93" s="181"/>
      <c r="E93" s="181"/>
      <c r="F93" s="181"/>
      <c r="G93" s="181"/>
      <c r="H93" s="73"/>
      <c r="I93" s="73"/>
      <c r="J93" s="73"/>
      <c r="K93" s="73"/>
    </row>
    <row r="94" spans="1:16" x14ac:dyDescent="0.3">
      <c r="A94" s="183"/>
      <c r="B94" s="181"/>
      <c r="C94" s="181"/>
      <c r="D94" s="181"/>
      <c r="E94" s="181"/>
      <c r="F94" s="181"/>
      <c r="G94" s="181"/>
      <c r="H94" s="73"/>
      <c r="I94" s="73"/>
      <c r="J94" s="73"/>
      <c r="K94" s="73"/>
    </row>
    <row r="95" spans="1:16" x14ac:dyDescent="0.3">
      <c r="A95" s="183"/>
      <c r="B95" s="181"/>
      <c r="C95" s="181"/>
      <c r="D95" s="181"/>
      <c r="E95" s="181"/>
      <c r="F95" s="181"/>
      <c r="G95" s="181"/>
      <c r="H95" s="73"/>
      <c r="I95" s="73"/>
      <c r="J95" s="73"/>
      <c r="K95" s="73"/>
    </row>
    <row r="96" spans="1:16" x14ac:dyDescent="0.3">
      <c r="A96" s="183"/>
      <c r="B96" s="181"/>
      <c r="C96" s="181"/>
      <c r="D96" s="181"/>
      <c r="E96" s="181"/>
      <c r="F96" s="181"/>
      <c r="G96" s="181"/>
      <c r="H96" s="73"/>
      <c r="I96" s="73"/>
      <c r="J96" s="73"/>
      <c r="K96" s="73"/>
    </row>
    <row r="97" spans="1:11" x14ac:dyDescent="0.3">
      <c r="A97" s="183"/>
      <c r="B97" s="181"/>
      <c r="C97" s="181"/>
      <c r="D97" s="181"/>
      <c r="E97" s="181"/>
      <c r="F97" s="181"/>
      <c r="G97" s="181"/>
      <c r="H97" s="73"/>
      <c r="I97" s="73"/>
      <c r="J97" s="73"/>
      <c r="K97" s="73"/>
    </row>
    <row r="98" spans="1:11" x14ac:dyDescent="0.3">
      <c r="A98" s="183"/>
      <c r="B98" s="181"/>
      <c r="C98" s="181"/>
      <c r="D98" s="181"/>
      <c r="E98" s="181"/>
      <c r="F98" s="181"/>
      <c r="G98" s="181"/>
      <c r="H98" s="73"/>
      <c r="I98" s="73"/>
      <c r="J98" s="73"/>
      <c r="K98" s="73"/>
    </row>
    <row r="99" spans="1:11" x14ac:dyDescent="0.3">
      <c r="A99" s="184"/>
      <c r="B99" s="185"/>
      <c r="C99" s="182"/>
      <c r="D99" s="182"/>
      <c r="E99" s="182"/>
      <c r="F99" s="182"/>
      <c r="G99" s="182"/>
      <c r="H99" s="73"/>
      <c r="I99" s="73"/>
      <c r="J99" s="73"/>
      <c r="K99" s="73"/>
    </row>
    <row r="100" spans="1:11" x14ac:dyDescent="0.3">
      <c r="A100" s="2"/>
      <c r="B100" s="179"/>
      <c r="C100" s="179"/>
      <c r="D100" s="179"/>
      <c r="E100" s="179"/>
      <c r="F100" s="179"/>
      <c r="G100" s="179"/>
      <c r="H100" s="73"/>
      <c r="I100" s="73"/>
      <c r="J100" s="73"/>
      <c r="K100" s="73"/>
    </row>
    <row r="101" spans="1:11" x14ac:dyDescent="0.3">
      <c r="A101" s="2"/>
      <c r="B101" s="179"/>
      <c r="C101" s="179"/>
      <c r="D101" s="179"/>
      <c r="E101" s="179"/>
      <c r="F101" s="179"/>
      <c r="G101" s="179"/>
      <c r="H101" s="73"/>
      <c r="I101" s="73"/>
      <c r="J101" s="73"/>
      <c r="K101" s="73"/>
    </row>
    <row r="102" spans="1:11" x14ac:dyDescent="0.3">
      <c r="A102" s="2"/>
      <c r="B102" s="179"/>
      <c r="C102" s="179"/>
      <c r="D102" s="179"/>
      <c r="E102" s="179"/>
      <c r="F102" s="179"/>
      <c r="G102" s="179"/>
      <c r="H102" s="73"/>
      <c r="I102" s="73"/>
      <c r="J102" s="73"/>
      <c r="K102" s="73"/>
    </row>
    <row r="103" spans="1:11" x14ac:dyDescent="0.3">
      <c r="A103" s="2"/>
      <c r="B103" s="179"/>
      <c r="C103" s="179"/>
      <c r="D103" s="179"/>
      <c r="E103" s="179"/>
      <c r="F103" s="179"/>
      <c r="G103" s="179"/>
      <c r="H103" s="73"/>
      <c r="I103" s="73"/>
      <c r="J103" s="73"/>
      <c r="K103" s="73"/>
    </row>
    <row r="104" spans="1:11" x14ac:dyDescent="0.3">
      <c r="A104" s="2"/>
      <c r="B104" s="179"/>
      <c r="C104" s="179"/>
      <c r="D104" s="179"/>
      <c r="E104" s="179"/>
      <c r="F104" s="179"/>
      <c r="G104" s="179"/>
      <c r="H104" s="73"/>
      <c r="I104" s="73"/>
      <c r="J104" s="73"/>
      <c r="K104" s="73"/>
    </row>
    <row r="105" spans="1:11" x14ac:dyDescent="0.3">
      <c r="A105" s="2"/>
      <c r="B105" s="179"/>
      <c r="C105" s="179"/>
      <c r="D105" s="179"/>
      <c r="E105" s="179"/>
      <c r="F105" s="179"/>
      <c r="G105" s="179"/>
      <c r="H105" s="73"/>
      <c r="I105" s="73"/>
      <c r="J105" s="73"/>
      <c r="K105" s="73"/>
    </row>
    <row r="106" spans="1:11" x14ac:dyDescent="0.3">
      <c r="A106" s="2"/>
      <c r="B106" s="179"/>
      <c r="C106" s="179"/>
      <c r="D106" s="179"/>
      <c r="E106" s="179"/>
      <c r="F106" s="179"/>
      <c r="G106" s="179"/>
      <c r="H106" s="73"/>
      <c r="I106" s="73"/>
      <c r="J106" s="73"/>
      <c r="K106" s="73"/>
    </row>
    <row r="107" spans="1:11" x14ac:dyDescent="0.3">
      <c r="A107" s="2"/>
      <c r="B107" s="179"/>
      <c r="C107" s="179"/>
      <c r="D107" s="179"/>
      <c r="E107" s="179"/>
      <c r="F107" s="179"/>
      <c r="G107" s="179"/>
      <c r="H107" s="73"/>
      <c r="I107" s="73"/>
      <c r="J107" s="73"/>
      <c r="K107" s="73"/>
    </row>
    <row r="108" spans="1:11" x14ac:dyDescent="0.3">
      <c r="A108" s="2"/>
      <c r="B108" s="179"/>
      <c r="C108" s="179"/>
      <c r="D108" s="179"/>
      <c r="E108" s="179"/>
      <c r="F108" s="179"/>
      <c r="G108" s="179"/>
      <c r="H108" s="73"/>
      <c r="I108" s="73"/>
      <c r="J108" s="73"/>
      <c r="K108" s="73"/>
    </row>
    <row r="109" spans="1:11" x14ac:dyDescent="0.3">
      <c r="A109" s="2"/>
      <c r="B109" s="179"/>
      <c r="C109" s="179"/>
      <c r="D109" s="179"/>
      <c r="E109" s="179"/>
      <c r="F109" s="179"/>
      <c r="G109" s="179"/>
      <c r="H109" s="73"/>
      <c r="I109" s="73"/>
      <c r="J109" s="73"/>
      <c r="K109" s="73"/>
    </row>
    <row r="110" spans="1:11" x14ac:dyDescent="0.3">
      <c r="A110" s="2"/>
      <c r="B110" s="179"/>
      <c r="C110" s="179"/>
      <c r="D110" s="179"/>
      <c r="E110" s="179"/>
      <c r="F110" s="179"/>
      <c r="G110" s="179"/>
      <c r="H110" s="73"/>
      <c r="I110" s="73"/>
      <c r="J110" s="73"/>
      <c r="K110" s="73"/>
    </row>
    <row r="111" spans="1:11" x14ac:dyDescent="0.3">
      <c r="A111" s="2"/>
      <c r="B111" s="179"/>
      <c r="C111" s="179"/>
      <c r="D111" s="179"/>
      <c r="E111" s="179"/>
      <c r="F111" s="179"/>
      <c r="G111" s="179"/>
      <c r="H111" s="73"/>
      <c r="I111" s="73"/>
      <c r="J111" s="73"/>
      <c r="K111" s="73"/>
    </row>
    <row r="112" spans="1:11" x14ac:dyDescent="0.3">
      <c r="A112" s="2"/>
      <c r="B112" s="179"/>
      <c r="C112" s="179"/>
      <c r="D112" s="179"/>
      <c r="E112" s="179"/>
      <c r="F112" s="179"/>
      <c r="G112" s="179"/>
      <c r="H112" s="73"/>
      <c r="I112" s="73"/>
      <c r="J112" s="73"/>
      <c r="K112" s="73"/>
    </row>
    <row r="113" spans="1:11" x14ac:dyDescent="0.3">
      <c r="A113" s="2"/>
      <c r="B113" s="179"/>
      <c r="C113" s="179"/>
      <c r="D113" s="179"/>
      <c r="E113" s="179"/>
      <c r="F113" s="179"/>
      <c r="G113" s="179"/>
      <c r="H113" s="73"/>
      <c r="I113" s="73"/>
      <c r="J113" s="73"/>
      <c r="K113" s="73"/>
    </row>
    <row r="114" spans="1:11" x14ac:dyDescent="0.3">
      <c r="A114" s="2"/>
      <c r="B114" s="179"/>
      <c r="C114" s="179"/>
      <c r="D114" s="179"/>
      <c r="E114" s="179"/>
      <c r="F114" s="179"/>
      <c r="G114" s="179"/>
      <c r="H114" s="73"/>
      <c r="I114" s="73"/>
      <c r="J114" s="73"/>
      <c r="K114" s="73"/>
    </row>
    <row r="115" spans="1:11" x14ac:dyDescent="0.3">
      <c r="A115" s="2"/>
      <c r="B115" s="179"/>
      <c r="C115" s="179"/>
      <c r="D115" s="179"/>
      <c r="E115" s="179"/>
      <c r="F115" s="179"/>
      <c r="G115" s="179"/>
      <c r="H115" s="73"/>
      <c r="I115" s="73"/>
      <c r="J115" s="73"/>
      <c r="K115" s="73"/>
    </row>
    <row r="116" spans="1:11" x14ac:dyDescent="0.3">
      <c r="A116" s="2"/>
      <c r="B116" s="179"/>
      <c r="C116" s="179"/>
      <c r="D116" s="179"/>
      <c r="E116" s="179"/>
      <c r="F116" s="179"/>
      <c r="G116" s="179"/>
      <c r="H116" s="73"/>
      <c r="I116" s="73"/>
      <c r="J116" s="73"/>
      <c r="K116" s="73"/>
    </row>
    <row r="117" spans="1:11" x14ac:dyDescent="0.3">
      <c r="A117" s="2"/>
      <c r="B117" s="179"/>
      <c r="C117" s="179"/>
      <c r="D117" s="179"/>
      <c r="E117" s="179"/>
      <c r="F117" s="179"/>
      <c r="G117" s="179"/>
      <c r="H117" s="73"/>
      <c r="I117" s="73"/>
      <c r="J117" s="73"/>
      <c r="K117" s="73"/>
    </row>
    <row r="118" spans="1:11" x14ac:dyDescent="0.3">
      <c r="A118" s="2"/>
      <c r="B118" s="179"/>
      <c r="C118" s="179"/>
      <c r="D118" s="179"/>
      <c r="E118" s="179"/>
      <c r="F118" s="179"/>
      <c r="G118" s="179"/>
      <c r="H118" s="73"/>
      <c r="I118" s="73"/>
      <c r="J118" s="73"/>
      <c r="K118" s="73"/>
    </row>
    <row r="119" spans="1:11" x14ac:dyDescent="0.3">
      <c r="A119" s="2"/>
      <c r="B119" s="179"/>
      <c r="C119" s="179"/>
      <c r="D119" s="179"/>
      <c r="E119" s="179"/>
      <c r="F119" s="179"/>
      <c r="G119" s="179"/>
      <c r="H119" s="73"/>
      <c r="I119" s="73"/>
      <c r="J119" s="73"/>
      <c r="K119" s="73"/>
    </row>
    <row r="120" spans="1:11" x14ac:dyDescent="0.3">
      <c r="A120" s="2"/>
      <c r="B120" s="179"/>
      <c r="C120" s="179"/>
      <c r="D120" s="179"/>
      <c r="E120" s="179"/>
      <c r="F120" s="179"/>
      <c r="G120" s="179"/>
      <c r="H120" s="73"/>
      <c r="I120" s="73"/>
      <c r="J120" s="73"/>
      <c r="K120" s="73"/>
    </row>
    <row r="121" spans="1:11" x14ac:dyDescent="0.3">
      <c r="A121" s="2"/>
      <c r="B121" s="179"/>
      <c r="C121" s="179"/>
      <c r="D121" s="179"/>
      <c r="E121" s="179"/>
      <c r="F121" s="179"/>
      <c r="G121" s="179"/>
      <c r="H121" s="73"/>
      <c r="I121" s="73"/>
      <c r="J121" s="73"/>
      <c r="K121" s="73"/>
    </row>
    <row r="122" spans="1:11" x14ac:dyDescent="0.3">
      <c r="A122" s="2"/>
      <c r="B122" s="179"/>
      <c r="C122" s="179"/>
      <c r="D122" s="179"/>
      <c r="E122" s="179"/>
      <c r="F122" s="179"/>
      <c r="G122" s="179"/>
      <c r="H122" s="73"/>
      <c r="I122" s="73"/>
      <c r="J122" s="73"/>
      <c r="K122" s="73"/>
    </row>
    <row r="123" spans="1:11" x14ac:dyDescent="0.3">
      <c r="A123" s="2"/>
      <c r="B123" s="179"/>
      <c r="C123" s="179"/>
      <c r="D123" s="179"/>
      <c r="E123" s="179"/>
      <c r="F123" s="179"/>
      <c r="G123" s="179"/>
      <c r="H123" s="73"/>
      <c r="I123" s="73"/>
      <c r="J123" s="73"/>
      <c r="K123" s="73"/>
    </row>
    <row r="124" spans="1:11" x14ac:dyDescent="0.3">
      <c r="A124" s="2"/>
      <c r="B124" s="179"/>
      <c r="C124" s="179"/>
      <c r="D124" s="179"/>
      <c r="E124" s="179"/>
      <c r="F124" s="179"/>
      <c r="G124" s="179"/>
      <c r="H124" s="73"/>
      <c r="I124" s="73"/>
      <c r="J124" s="73"/>
      <c r="K124" s="73"/>
    </row>
    <row r="125" spans="1:11" x14ac:dyDescent="0.3">
      <c r="A125" s="2"/>
      <c r="B125" s="179"/>
      <c r="C125" s="179"/>
      <c r="D125" s="179"/>
      <c r="E125" s="179"/>
      <c r="F125" s="179"/>
      <c r="G125" s="179"/>
      <c r="H125" s="73"/>
      <c r="I125" s="73"/>
      <c r="J125" s="73"/>
      <c r="K125" s="73"/>
    </row>
    <row r="126" spans="1:11" x14ac:dyDescent="0.3">
      <c r="A126" s="2"/>
      <c r="B126" s="179"/>
      <c r="C126" s="179"/>
      <c r="D126" s="179"/>
      <c r="E126" s="179"/>
      <c r="F126" s="179"/>
      <c r="G126" s="179"/>
      <c r="H126" s="73"/>
      <c r="I126" s="73"/>
      <c r="J126" s="73"/>
      <c r="K126" s="73"/>
    </row>
    <row r="127" spans="1:11" x14ac:dyDescent="0.3">
      <c r="A127" s="2"/>
      <c r="B127" s="179"/>
      <c r="C127" s="179"/>
      <c r="D127" s="179"/>
      <c r="E127" s="179"/>
      <c r="F127" s="179"/>
      <c r="G127" s="179"/>
      <c r="H127" s="73"/>
      <c r="I127" s="73"/>
      <c r="J127" s="73"/>
      <c r="K127" s="73"/>
    </row>
    <row r="128" spans="1:11" x14ac:dyDescent="0.3">
      <c r="A128" s="2"/>
      <c r="B128" s="179"/>
      <c r="C128" s="179"/>
      <c r="D128" s="179"/>
      <c r="E128" s="179"/>
      <c r="F128" s="179"/>
      <c r="G128" s="179"/>
      <c r="H128" s="73"/>
      <c r="I128" s="73"/>
      <c r="J128" s="73"/>
      <c r="K128" s="73"/>
    </row>
    <row r="129" spans="1:11" x14ac:dyDescent="0.3">
      <c r="A129" s="2"/>
      <c r="B129" s="179"/>
      <c r="C129" s="179"/>
      <c r="D129" s="179"/>
      <c r="E129" s="179"/>
      <c r="F129" s="179"/>
      <c r="G129" s="179"/>
      <c r="H129" s="73"/>
      <c r="I129" s="73"/>
      <c r="J129" s="73"/>
      <c r="K129" s="73"/>
    </row>
    <row r="130" spans="1:11" x14ac:dyDescent="0.3">
      <c r="A130" s="2"/>
      <c r="B130" s="179"/>
      <c r="C130" s="179"/>
      <c r="D130" s="179"/>
      <c r="E130" s="179"/>
      <c r="F130" s="179"/>
      <c r="G130" s="179"/>
      <c r="H130" s="73"/>
      <c r="I130" s="73"/>
      <c r="J130" s="73"/>
      <c r="K130" s="73"/>
    </row>
    <row r="131" spans="1:11" x14ac:dyDescent="0.3">
      <c r="A131" s="2"/>
      <c r="B131" s="179"/>
      <c r="C131" s="179"/>
      <c r="D131" s="179"/>
      <c r="E131" s="179"/>
      <c r="F131" s="179"/>
      <c r="G131" s="179"/>
      <c r="H131" s="73"/>
      <c r="I131" s="73"/>
      <c r="J131" s="73"/>
      <c r="K131" s="73"/>
    </row>
    <row r="132" spans="1:11" x14ac:dyDescent="0.3">
      <c r="A132" s="2"/>
      <c r="B132" s="179"/>
      <c r="C132" s="179"/>
      <c r="D132" s="179"/>
      <c r="E132" s="179"/>
      <c r="F132" s="179"/>
      <c r="G132" s="179"/>
      <c r="H132" s="73"/>
      <c r="I132" s="73"/>
      <c r="J132" s="73"/>
      <c r="K132" s="73"/>
    </row>
    <row r="133" spans="1:11" x14ac:dyDescent="0.3">
      <c r="A133" s="2"/>
      <c r="B133" s="179"/>
      <c r="C133" s="179"/>
      <c r="D133" s="179"/>
      <c r="E133" s="179"/>
      <c r="F133" s="179"/>
      <c r="G133" s="179"/>
      <c r="H133" s="73"/>
      <c r="I133" s="73"/>
      <c r="J133" s="73"/>
      <c r="K133" s="73"/>
    </row>
    <row r="134" spans="1:11" x14ac:dyDescent="0.3">
      <c r="A134" s="2"/>
      <c r="B134" s="179"/>
      <c r="C134" s="179"/>
      <c r="D134" s="179"/>
      <c r="E134" s="179"/>
      <c r="F134" s="179"/>
      <c r="G134" s="179"/>
    </row>
    <row r="135" spans="1:11" x14ac:dyDescent="0.3">
      <c r="B135" s="73"/>
      <c r="C135" s="73"/>
      <c r="D135" s="179"/>
      <c r="E135" s="179"/>
      <c r="F135" s="179"/>
      <c r="G135" s="179"/>
    </row>
  </sheetData>
  <mergeCells count="1">
    <mergeCell ref="A2:G2"/>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14"/>
  <sheetViews>
    <sheetView showGridLines="0" workbookViewId="0">
      <selection activeCell="C5" sqref="C5:F13"/>
    </sheetView>
  </sheetViews>
  <sheetFormatPr defaultColWidth="9.109375" defaultRowHeight="13.8" x14ac:dyDescent="0.3"/>
  <cols>
    <col min="1" max="1" width="31" style="1" customWidth="1"/>
    <col min="2" max="2" width="13.5546875" style="1" customWidth="1"/>
    <col min="3" max="5" width="10.5546875" style="1" customWidth="1"/>
    <col min="6" max="6" width="11.44140625" style="1" customWidth="1"/>
    <col min="7" max="16384" width="9.109375" style="1"/>
  </cols>
  <sheetData>
    <row r="2" spans="1:6" ht="14.4" x14ac:dyDescent="0.3">
      <c r="A2" s="194" t="s">
        <v>116</v>
      </c>
      <c r="B2" s="193"/>
      <c r="C2" s="193"/>
      <c r="D2" s="195"/>
      <c r="E2" s="195"/>
      <c r="F2" s="195"/>
    </row>
    <row r="3" spans="1:6" ht="6.75" customHeight="1" thickBot="1" x14ac:dyDescent="0.35">
      <c r="A3" s="2"/>
      <c r="B3" s="2"/>
      <c r="C3" s="2"/>
      <c r="D3" s="2"/>
      <c r="E3" s="2"/>
      <c r="F3" s="2"/>
    </row>
    <row r="4" spans="1:6" ht="14.4" thickBot="1" x14ac:dyDescent="0.35">
      <c r="A4" s="199"/>
      <c r="B4" s="200"/>
      <c r="C4" s="96" t="s">
        <v>0</v>
      </c>
      <c r="D4" s="96" t="s">
        <v>1</v>
      </c>
      <c r="E4" s="96" t="s">
        <v>2</v>
      </c>
      <c r="F4" s="98" t="s">
        <v>85</v>
      </c>
    </row>
    <row r="5" spans="1:6" x14ac:dyDescent="0.3">
      <c r="A5" s="201" t="s">
        <v>73</v>
      </c>
      <c r="B5" s="102" t="s">
        <v>106</v>
      </c>
      <c r="C5" s="109">
        <v>388187</v>
      </c>
      <c r="D5" s="110">
        <v>394458.4</v>
      </c>
      <c r="E5" s="111">
        <v>402678.9</v>
      </c>
      <c r="F5" s="112">
        <f>+C5+D5+E5</f>
        <v>1185324.3</v>
      </c>
    </row>
    <row r="6" spans="1:6" x14ac:dyDescent="0.3">
      <c r="A6" s="197"/>
      <c r="B6" s="69" t="s">
        <v>74</v>
      </c>
      <c r="C6" s="70">
        <v>388202.4</v>
      </c>
      <c r="D6" s="70">
        <v>394534</v>
      </c>
      <c r="E6" s="113">
        <v>403030.2</v>
      </c>
      <c r="F6" s="76">
        <f>+C6+D6+E6</f>
        <v>1185766.6000000001</v>
      </c>
    </row>
    <row r="7" spans="1:6" x14ac:dyDescent="0.3">
      <c r="A7" s="202"/>
      <c r="B7" s="69" t="s">
        <v>75</v>
      </c>
      <c r="C7" s="70">
        <f>+C6-C5</f>
        <v>15.400000000023283</v>
      </c>
      <c r="D7" s="70">
        <f>+D6-D5</f>
        <v>75.599999999976717</v>
      </c>
      <c r="E7" s="70">
        <f>+E6-E5</f>
        <v>351.29999999998836</v>
      </c>
      <c r="F7" s="76">
        <f>+F6-F5</f>
        <v>442.30000000004657</v>
      </c>
    </row>
    <row r="8" spans="1:6" x14ac:dyDescent="0.3">
      <c r="A8" s="196" t="s">
        <v>78</v>
      </c>
      <c r="B8" s="102" t="s">
        <v>106</v>
      </c>
      <c r="C8" s="109">
        <v>99.195079123836138</v>
      </c>
      <c r="D8" s="109">
        <v>101.55616845160056</v>
      </c>
      <c r="E8" s="114">
        <v>100.91546557583118</v>
      </c>
      <c r="F8" s="103" t="s">
        <v>7</v>
      </c>
    </row>
    <row r="9" spans="1:6" x14ac:dyDescent="0.3">
      <c r="A9" s="203"/>
      <c r="B9" s="69" t="s">
        <v>74</v>
      </c>
      <c r="C9" s="70">
        <v>99.195106181192813</v>
      </c>
      <c r="D9" s="70">
        <v>101.5484047205383</v>
      </c>
      <c r="E9" s="113">
        <v>100.88721080087346</v>
      </c>
      <c r="F9" s="77" t="s">
        <v>7</v>
      </c>
    </row>
    <row r="10" spans="1:6" x14ac:dyDescent="0.3">
      <c r="A10" s="204"/>
      <c r="B10" s="69" t="s">
        <v>75</v>
      </c>
      <c r="C10" s="70">
        <f>+C9-C8</f>
        <v>2.7057356675186384E-5</v>
      </c>
      <c r="D10" s="70">
        <f>+D9-D8</f>
        <v>-7.7637310622549194E-3</v>
      </c>
      <c r="E10" s="70">
        <f>+E9-E8</f>
        <v>-2.8254774957716222E-2</v>
      </c>
      <c r="F10" s="77" t="s">
        <v>7</v>
      </c>
    </row>
    <row r="11" spans="1:6" x14ac:dyDescent="0.3">
      <c r="A11" s="196" t="s">
        <v>76</v>
      </c>
      <c r="B11" s="102" t="s">
        <v>106</v>
      </c>
      <c r="C11" s="109">
        <v>101.16275888297443</v>
      </c>
      <c r="D11" s="109">
        <v>102.63775072298971</v>
      </c>
      <c r="E11" s="114">
        <v>102.91229440021725</v>
      </c>
      <c r="F11" s="115">
        <v>102.23939763723222</v>
      </c>
    </row>
    <row r="12" spans="1:6" x14ac:dyDescent="0.3">
      <c r="A12" s="197"/>
      <c r="B12" s="69" t="s">
        <v>74</v>
      </c>
      <c r="C12" s="70">
        <v>101.16211065753184</v>
      </c>
      <c r="D12" s="70">
        <v>102.6346119479433</v>
      </c>
      <c r="E12" s="113">
        <v>102.86828497299749</v>
      </c>
      <c r="F12" s="76">
        <v>102.22340706113467</v>
      </c>
    </row>
    <row r="13" spans="1:6" ht="14.4" thickBot="1" x14ac:dyDescent="0.35">
      <c r="A13" s="198"/>
      <c r="B13" s="71" t="s">
        <v>75</v>
      </c>
      <c r="C13" s="72">
        <f>+C12-C11</f>
        <v>-6.4822544258902326E-4</v>
      </c>
      <c r="D13" s="72">
        <f>+D12-D11</f>
        <v>-3.1387750464091368E-3</v>
      </c>
      <c r="E13" s="72">
        <f>+E12-E11</f>
        <v>-4.4009427219762642E-2</v>
      </c>
      <c r="F13" s="78">
        <f>+F12-F11</f>
        <v>-1.5990576097550502E-2</v>
      </c>
    </row>
    <row r="14" spans="1:6" x14ac:dyDescent="0.3">
      <c r="C14" s="73"/>
      <c r="D14" s="73"/>
      <c r="E14" s="73"/>
      <c r="F14" s="73"/>
    </row>
  </sheetData>
  <mergeCells count="5">
    <mergeCell ref="A2:F2"/>
    <mergeCell ref="A11:A13"/>
    <mergeCell ref="A4:B4"/>
    <mergeCell ref="A5:A7"/>
    <mergeCell ref="A8:A10"/>
  </mergeCells>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12"/>
  <sheetViews>
    <sheetView showGridLines="0" workbookViewId="0">
      <selection activeCell="C5" sqref="C5:F10"/>
    </sheetView>
  </sheetViews>
  <sheetFormatPr defaultColWidth="9.109375" defaultRowHeight="13.8" x14ac:dyDescent="0.3"/>
  <cols>
    <col min="1" max="1" width="31.5546875" style="1" customWidth="1"/>
    <col min="2" max="2" width="12.88671875" style="1" customWidth="1"/>
    <col min="3" max="5" width="10.44140625" style="1" customWidth="1"/>
    <col min="6" max="6" width="10.88671875" style="1" customWidth="1"/>
    <col min="7" max="16384" width="9.109375" style="1"/>
  </cols>
  <sheetData>
    <row r="2" spans="1:6" ht="14.4" x14ac:dyDescent="0.3">
      <c r="A2" s="194" t="s">
        <v>117</v>
      </c>
      <c r="B2" s="193"/>
      <c r="C2" s="193"/>
      <c r="D2" s="195"/>
      <c r="E2" s="195"/>
      <c r="F2" s="195"/>
    </row>
    <row r="3" spans="1:6" ht="5.25" customHeight="1" thickBot="1" x14ac:dyDescent="0.35">
      <c r="A3" s="2"/>
      <c r="B3" s="2"/>
      <c r="C3" s="2"/>
      <c r="D3" s="2"/>
      <c r="E3" s="2"/>
      <c r="F3" s="2"/>
    </row>
    <row r="4" spans="1:6" ht="14.4" thickBot="1" x14ac:dyDescent="0.35">
      <c r="A4" s="199"/>
      <c r="B4" s="200"/>
      <c r="C4" s="96" t="s">
        <v>0</v>
      </c>
      <c r="D4" s="96" t="s">
        <v>1</v>
      </c>
      <c r="E4" s="97" t="s">
        <v>2</v>
      </c>
      <c r="F4" s="98" t="s">
        <v>85</v>
      </c>
    </row>
    <row r="5" spans="1:6" x14ac:dyDescent="0.3">
      <c r="A5" s="205" t="s">
        <v>73</v>
      </c>
      <c r="B5" s="74" t="s">
        <v>106</v>
      </c>
      <c r="C5" s="116">
        <v>318557.09999999998</v>
      </c>
      <c r="D5" s="116">
        <v>377209.2</v>
      </c>
      <c r="E5" s="117">
        <v>434502</v>
      </c>
      <c r="F5" s="118">
        <f>+C5+D5+E5</f>
        <v>1130268.3</v>
      </c>
    </row>
    <row r="6" spans="1:6" x14ac:dyDescent="0.3">
      <c r="A6" s="206"/>
      <c r="B6" s="74" t="s">
        <v>74</v>
      </c>
      <c r="C6" s="70">
        <v>318557.09999999998</v>
      </c>
      <c r="D6" s="70">
        <v>377209.2</v>
      </c>
      <c r="E6" s="113">
        <v>434981.29999999987</v>
      </c>
      <c r="F6" s="76">
        <f>+C6+D6+E6</f>
        <v>1130747.5999999999</v>
      </c>
    </row>
    <row r="7" spans="1:6" x14ac:dyDescent="0.3">
      <c r="A7" s="207"/>
      <c r="B7" s="104" t="s">
        <v>75</v>
      </c>
      <c r="C7" s="70">
        <f>+C6-C5</f>
        <v>0</v>
      </c>
      <c r="D7" s="70">
        <f>+D6-D5</f>
        <v>0</v>
      </c>
      <c r="E7" s="70">
        <f>+E6-E5</f>
        <v>479.29999999987194</v>
      </c>
      <c r="F7" s="76">
        <f>+F6-F5</f>
        <v>479.29999999981374</v>
      </c>
    </row>
    <row r="8" spans="1:6" x14ac:dyDescent="0.3">
      <c r="A8" s="196" t="s">
        <v>76</v>
      </c>
      <c r="B8" s="74" t="s">
        <v>106</v>
      </c>
      <c r="C8" s="109">
        <v>102.42081606308275</v>
      </c>
      <c r="D8" s="109">
        <v>101.02304564920817</v>
      </c>
      <c r="E8" s="114">
        <v>101.10219984087978</v>
      </c>
      <c r="F8" s="115">
        <v>101.43530512265011</v>
      </c>
    </row>
    <row r="9" spans="1:6" x14ac:dyDescent="0.3">
      <c r="A9" s="197"/>
      <c r="B9" s="74" t="s">
        <v>74</v>
      </c>
      <c r="C9" s="70">
        <v>102.42081606308275</v>
      </c>
      <c r="D9" s="70">
        <v>101.02304564920817</v>
      </c>
      <c r="E9" s="113">
        <v>101.05514373232978</v>
      </c>
      <c r="F9" s="76">
        <v>101.41685314742526</v>
      </c>
    </row>
    <row r="10" spans="1:6" ht="14.4" thickBot="1" x14ac:dyDescent="0.35">
      <c r="A10" s="198"/>
      <c r="B10" s="75" t="s">
        <v>75</v>
      </c>
      <c r="C10" s="72">
        <f>+C9-C8</f>
        <v>0</v>
      </c>
      <c r="D10" s="72">
        <f>+D9-D8</f>
        <v>0</v>
      </c>
      <c r="E10" s="72">
        <f>+E9-E8</f>
        <v>-4.7056108549995201E-2</v>
      </c>
      <c r="F10" s="78">
        <f>+F9-F8</f>
        <v>-1.8451975224849093E-2</v>
      </c>
    </row>
    <row r="11" spans="1:6" x14ac:dyDescent="0.3">
      <c r="C11" s="79"/>
      <c r="D11" s="79"/>
      <c r="E11" s="79"/>
      <c r="F11" s="79"/>
    </row>
    <row r="12" spans="1:6" x14ac:dyDescent="0.3">
      <c r="C12" s="108"/>
    </row>
  </sheetData>
  <mergeCells count="4">
    <mergeCell ref="A8:A10"/>
    <mergeCell ref="A4:B4"/>
    <mergeCell ref="A5:A7"/>
    <mergeCell ref="A2:F2"/>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4"/>
  <sheetViews>
    <sheetView showGridLines="0" workbookViewId="0">
      <selection activeCell="B7" sqref="B7:E23"/>
    </sheetView>
  </sheetViews>
  <sheetFormatPr defaultColWidth="9.109375" defaultRowHeight="13.8" x14ac:dyDescent="0.3"/>
  <cols>
    <col min="1" max="1" width="36.5546875" style="2" customWidth="1"/>
    <col min="2" max="2" width="12.6640625" style="1" customWidth="1"/>
    <col min="3" max="3" width="12.44140625" style="1" customWidth="1"/>
    <col min="4" max="4" width="12.5546875" style="1" customWidth="1"/>
    <col min="5" max="5" width="12.6640625" style="1" customWidth="1"/>
    <col min="6" max="16384" width="9.109375" style="1"/>
  </cols>
  <sheetData>
    <row r="2" spans="1:5" ht="29.25" customHeight="1" x14ac:dyDescent="0.3">
      <c r="A2" s="208" t="s">
        <v>118</v>
      </c>
      <c r="B2" s="193"/>
      <c r="C2" s="193"/>
      <c r="D2" s="193"/>
      <c r="E2" s="193"/>
    </row>
    <row r="3" spans="1:5" ht="6" customHeight="1" thickBot="1" x14ac:dyDescent="0.35"/>
    <row r="4" spans="1:5" ht="14.4" thickBot="1" x14ac:dyDescent="0.35">
      <c r="A4" s="4"/>
      <c r="B4" s="209" t="s">
        <v>77</v>
      </c>
      <c r="C4" s="210"/>
      <c r="D4" s="211" t="s">
        <v>72</v>
      </c>
      <c r="E4" s="212"/>
    </row>
    <row r="5" spans="1:5" ht="14.4" thickBot="1" x14ac:dyDescent="0.35">
      <c r="A5" s="5"/>
      <c r="B5" s="105" t="s">
        <v>106</v>
      </c>
      <c r="C5" s="106" t="s">
        <v>74</v>
      </c>
      <c r="D5" s="105" t="s">
        <v>107</v>
      </c>
      <c r="E5" s="106" t="s">
        <v>74</v>
      </c>
    </row>
    <row r="6" spans="1:5" ht="7.5" customHeight="1" x14ac:dyDescent="0.3">
      <c r="A6" s="6"/>
      <c r="B6" s="22"/>
      <c r="C6" s="23"/>
      <c r="D6" s="22"/>
      <c r="E6" s="23"/>
    </row>
    <row r="7" spans="1:5" x14ac:dyDescent="0.3">
      <c r="A7" s="7" t="s">
        <v>33</v>
      </c>
      <c r="B7" s="81">
        <v>11.9</v>
      </c>
      <c r="C7" s="80">
        <v>11.9</v>
      </c>
      <c r="D7" s="81">
        <v>0.8</v>
      </c>
      <c r="E7" s="80">
        <v>0.8</v>
      </c>
    </row>
    <row r="8" spans="1:5" x14ac:dyDescent="0.3">
      <c r="A8" s="7" t="s">
        <v>31</v>
      </c>
      <c r="B8" s="81">
        <v>20.100000000000001</v>
      </c>
      <c r="C8" s="80">
        <v>19.899999999999999</v>
      </c>
      <c r="D8" s="81">
        <v>-0.4</v>
      </c>
      <c r="E8" s="80">
        <v>-0.4</v>
      </c>
    </row>
    <row r="9" spans="1:5" x14ac:dyDescent="0.3">
      <c r="A9" s="7" t="s">
        <v>34</v>
      </c>
      <c r="B9" s="81">
        <v>5</v>
      </c>
      <c r="C9" s="80">
        <v>5.0999999999999996</v>
      </c>
      <c r="D9" s="81">
        <v>0.4</v>
      </c>
      <c r="E9" s="80">
        <v>0.4</v>
      </c>
    </row>
    <row r="10" spans="1:5" ht="55.2" x14ac:dyDescent="0.3">
      <c r="A10" s="7" t="s">
        <v>35</v>
      </c>
      <c r="B10" s="81">
        <v>14.9</v>
      </c>
      <c r="C10" s="80">
        <v>14.9</v>
      </c>
      <c r="D10" s="81">
        <v>-0.1</v>
      </c>
      <c r="E10" s="80">
        <v>-0.2</v>
      </c>
    </row>
    <row r="11" spans="1:5" x14ac:dyDescent="0.3">
      <c r="A11" s="7" t="s">
        <v>36</v>
      </c>
      <c r="B11" s="81">
        <v>6.7</v>
      </c>
      <c r="C11" s="80">
        <v>6.7</v>
      </c>
      <c r="D11" s="81">
        <v>0.2</v>
      </c>
      <c r="E11" s="80">
        <v>0.2</v>
      </c>
    </row>
    <row r="12" spans="1:5" x14ac:dyDescent="0.3">
      <c r="A12" s="7" t="s">
        <v>37</v>
      </c>
      <c r="B12" s="81">
        <v>2.2000000000000002</v>
      </c>
      <c r="C12" s="80">
        <v>2.2000000000000002</v>
      </c>
      <c r="D12" s="81">
        <v>0</v>
      </c>
      <c r="E12" s="80">
        <v>0</v>
      </c>
    </row>
    <row r="13" spans="1:5" x14ac:dyDescent="0.3">
      <c r="A13" s="7" t="s">
        <v>38</v>
      </c>
      <c r="B13" s="81">
        <v>7</v>
      </c>
      <c r="C13" s="80">
        <v>7</v>
      </c>
      <c r="D13" s="81">
        <v>0</v>
      </c>
      <c r="E13" s="80">
        <v>0.1</v>
      </c>
    </row>
    <row r="14" spans="1:5" ht="41.4" x14ac:dyDescent="0.3">
      <c r="A14" s="7" t="s">
        <v>39</v>
      </c>
      <c r="B14" s="81">
        <v>8.5</v>
      </c>
      <c r="C14" s="80">
        <v>8.5</v>
      </c>
      <c r="D14" s="81">
        <v>0</v>
      </c>
      <c r="E14" s="80">
        <v>0</v>
      </c>
    </row>
    <row r="15" spans="1:5" ht="41.4" x14ac:dyDescent="0.3">
      <c r="A15" s="7" t="s">
        <v>40</v>
      </c>
      <c r="B15" s="81">
        <v>12</v>
      </c>
      <c r="C15" s="80">
        <v>12.9</v>
      </c>
      <c r="D15" s="81">
        <v>0.1</v>
      </c>
      <c r="E15" s="80">
        <v>0.1</v>
      </c>
    </row>
    <row r="16" spans="1:5" ht="41.4" x14ac:dyDescent="0.3">
      <c r="A16" s="7" t="s">
        <v>41</v>
      </c>
      <c r="B16" s="81">
        <v>2.2000000000000002</v>
      </c>
      <c r="C16" s="80">
        <v>2.2000000000000002</v>
      </c>
      <c r="D16" s="81">
        <v>0.1</v>
      </c>
      <c r="E16" s="80">
        <v>0.1</v>
      </c>
    </row>
    <row r="17" spans="1:5" ht="6" customHeight="1" x14ac:dyDescent="0.3">
      <c r="A17" s="8"/>
      <c r="B17" s="81"/>
      <c r="C17" s="80"/>
      <c r="D17" s="81"/>
      <c r="E17" s="80"/>
    </row>
    <row r="18" spans="1:5" x14ac:dyDescent="0.3">
      <c r="A18" s="9" t="s">
        <v>42</v>
      </c>
      <c r="B18" s="119">
        <f>SUM(B7:B16)</f>
        <v>90.500000000000014</v>
      </c>
      <c r="C18" s="120">
        <f>SUM(C7:C16)</f>
        <v>91.300000000000011</v>
      </c>
      <c r="D18" s="119">
        <f>SUM(D7:D16)</f>
        <v>1.1000000000000003</v>
      </c>
      <c r="E18" s="120">
        <f>SUM(E7:E16)</f>
        <v>1.1000000000000001</v>
      </c>
    </row>
    <row r="19" spans="1:5" ht="6.75" customHeight="1" x14ac:dyDescent="0.3">
      <c r="A19" s="6"/>
      <c r="B19" s="81"/>
      <c r="C19" s="80"/>
      <c r="D19" s="81"/>
      <c r="E19" s="80"/>
    </row>
    <row r="20" spans="1:5" x14ac:dyDescent="0.3">
      <c r="A20" s="9" t="s">
        <v>32</v>
      </c>
      <c r="B20" s="119">
        <v>9.5</v>
      </c>
      <c r="C20" s="120">
        <v>8.6999999999999993</v>
      </c>
      <c r="D20" s="119">
        <v>0</v>
      </c>
      <c r="E20" s="120">
        <v>0</v>
      </c>
    </row>
    <row r="21" spans="1:5" ht="5.25" customHeight="1" thickBot="1" x14ac:dyDescent="0.35">
      <c r="A21" s="6"/>
      <c r="B21" s="81"/>
      <c r="C21" s="80"/>
      <c r="D21" s="81"/>
      <c r="E21" s="82"/>
    </row>
    <row r="22" spans="1:5" ht="5.25" customHeight="1" x14ac:dyDescent="0.3">
      <c r="A22" s="10"/>
      <c r="B22" s="83"/>
      <c r="C22" s="84"/>
      <c r="D22" s="83"/>
      <c r="E22" s="84"/>
    </row>
    <row r="23" spans="1:5" x14ac:dyDescent="0.3">
      <c r="A23" s="11" t="s">
        <v>43</v>
      </c>
      <c r="B23" s="121">
        <f>+B20+B18</f>
        <v>100.00000000000001</v>
      </c>
      <c r="C23" s="122">
        <f>+C20+C18</f>
        <v>100.00000000000001</v>
      </c>
      <c r="D23" s="121">
        <f>+D20+D18</f>
        <v>1.1000000000000003</v>
      </c>
      <c r="E23" s="122">
        <f>+E20+E18</f>
        <v>1.1000000000000001</v>
      </c>
    </row>
    <row r="24" spans="1:5" ht="6.75" customHeight="1" thickBot="1" x14ac:dyDescent="0.35">
      <c r="A24" s="12"/>
      <c r="B24" s="85"/>
      <c r="C24" s="86"/>
      <c r="D24" s="85"/>
      <c r="E24" s="86"/>
    </row>
  </sheetData>
  <mergeCells count="3">
    <mergeCell ref="A2:E2"/>
    <mergeCell ref="B4:C4"/>
    <mergeCell ref="D4:E4"/>
  </mergeCells>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23"/>
  <sheetViews>
    <sheetView showGridLines="0" workbookViewId="0">
      <selection activeCell="B7" sqref="B7:E22"/>
    </sheetView>
  </sheetViews>
  <sheetFormatPr defaultColWidth="9.109375" defaultRowHeight="13.8" x14ac:dyDescent="0.3"/>
  <cols>
    <col min="1" max="1" width="35.5546875" style="2" customWidth="1"/>
    <col min="2" max="5" width="13.33203125" style="1" customWidth="1"/>
    <col min="6" max="16384" width="9.109375" style="1"/>
  </cols>
  <sheetData>
    <row r="2" spans="1:6" ht="29.25" customHeight="1" x14ac:dyDescent="0.3">
      <c r="A2" s="208" t="s">
        <v>119</v>
      </c>
      <c r="B2" s="213"/>
      <c r="C2" s="213"/>
      <c r="D2" s="213"/>
      <c r="E2" s="213"/>
    </row>
    <row r="3" spans="1:6" ht="5.25" customHeight="1" thickBot="1" x14ac:dyDescent="0.35"/>
    <row r="4" spans="1:6" ht="14.4" thickBot="1" x14ac:dyDescent="0.35">
      <c r="A4" s="4"/>
      <c r="B4" s="209" t="s">
        <v>44</v>
      </c>
      <c r="C4" s="210"/>
      <c r="D4" s="209" t="s">
        <v>72</v>
      </c>
      <c r="E4" s="210"/>
    </row>
    <row r="5" spans="1:6" ht="14.4" thickBot="1" x14ac:dyDescent="0.35">
      <c r="A5" s="5"/>
      <c r="B5" s="105" t="s">
        <v>107</v>
      </c>
      <c r="C5" s="106" t="s">
        <v>74</v>
      </c>
      <c r="D5" s="105" t="s">
        <v>106</v>
      </c>
      <c r="E5" s="106" t="s">
        <v>74</v>
      </c>
    </row>
    <row r="6" spans="1:6" ht="6.75" customHeight="1" x14ac:dyDescent="0.3">
      <c r="A6" s="6"/>
      <c r="B6" s="13"/>
      <c r="C6" s="14"/>
      <c r="D6" s="13"/>
      <c r="E6" s="14"/>
    </row>
    <row r="7" spans="1:6" x14ac:dyDescent="0.3">
      <c r="A7" s="15" t="s">
        <v>45</v>
      </c>
      <c r="B7" s="123">
        <f>+B8+B12</f>
        <v>72</v>
      </c>
      <c r="C7" s="124">
        <f>+C8+C12</f>
        <v>74</v>
      </c>
      <c r="D7" s="123">
        <f>+D8+D12</f>
        <v>9.9999999999999978E-2</v>
      </c>
      <c r="E7" s="124">
        <f>+E8+E12</f>
        <v>1.1000000000000001</v>
      </c>
      <c r="F7" s="73"/>
    </row>
    <row r="8" spans="1:6" ht="27.6" x14ac:dyDescent="0.3">
      <c r="A8" s="8" t="s">
        <v>46</v>
      </c>
      <c r="B8" s="125">
        <f>+B9+B10+B11</f>
        <v>64.400000000000006</v>
      </c>
      <c r="C8" s="17">
        <f>+C9+C10+C11</f>
        <v>66.2</v>
      </c>
      <c r="D8" s="125">
        <f>+D9+D10+D11</f>
        <v>0.3</v>
      </c>
      <c r="E8" s="17">
        <f>+E9+E10+E11</f>
        <v>1.7000000000000002</v>
      </c>
      <c r="F8" s="73"/>
    </row>
    <row r="9" spans="1:6" ht="27.6" x14ac:dyDescent="0.3">
      <c r="A9" s="8" t="s">
        <v>47</v>
      </c>
      <c r="B9" s="125">
        <v>58</v>
      </c>
      <c r="C9" s="17">
        <v>58</v>
      </c>
      <c r="D9" s="125">
        <v>0.5</v>
      </c>
      <c r="E9" s="17">
        <v>0.6</v>
      </c>
      <c r="F9" s="73"/>
    </row>
    <row r="10" spans="1:6" ht="41.4" x14ac:dyDescent="0.3">
      <c r="A10" s="8" t="s">
        <v>79</v>
      </c>
      <c r="B10" s="125">
        <v>0.6</v>
      </c>
      <c r="C10" s="17">
        <v>0.6</v>
      </c>
      <c r="D10" s="125">
        <v>0</v>
      </c>
      <c r="E10" s="17">
        <v>0</v>
      </c>
      <c r="F10" s="73"/>
    </row>
    <row r="11" spans="1:6" ht="27.6" x14ac:dyDescent="0.3">
      <c r="A11" s="8" t="s">
        <v>48</v>
      </c>
      <c r="B11" s="125">
        <v>5.8</v>
      </c>
      <c r="C11" s="17">
        <v>7.6</v>
      </c>
      <c r="D11" s="125">
        <v>-0.2</v>
      </c>
      <c r="E11" s="17">
        <v>1.1000000000000001</v>
      </c>
      <c r="F11" s="73"/>
    </row>
    <row r="12" spans="1:6" ht="27.6" x14ac:dyDescent="0.3">
      <c r="A12" s="8" t="s">
        <v>49</v>
      </c>
      <c r="B12" s="125">
        <v>7.6</v>
      </c>
      <c r="C12" s="17">
        <v>7.8</v>
      </c>
      <c r="D12" s="125">
        <v>-0.2</v>
      </c>
      <c r="E12" s="17">
        <v>-0.6</v>
      </c>
      <c r="F12" s="73"/>
    </row>
    <row r="13" spans="1:6" ht="6" customHeight="1" x14ac:dyDescent="0.3">
      <c r="A13" s="8"/>
      <c r="B13" s="125"/>
      <c r="C13" s="17"/>
      <c r="D13" s="125"/>
      <c r="E13" s="17"/>
      <c r="F13" s="73"/>
    </row>
    <row r="14" spans="1:6" x14ac:dyDescent="0.3">
      <c r="A14" s="15" t="s">
        <v>50</v>
      </c>
      <c r="B14" s="123">
        <v>33.1</v>
      </c>
      <c r="C14" s="124">
        <v>33</v>
      </c>
      <c r="D14" s="123">
        <v>3.7</v>
      </c>
      <c r="E14" s="124">
        <v>3.7</v>
      </c>
      <c r="F14" s="73"/>
    </row>
    <row r="15" spans="1:6" x14ac:dyDescent="0.3">
      <c r="A15" s="15" t="s">
        <v>51</v>
      </c>
      <c r="B15" s="123">
        <v>-1</v>
      </c>
      <c r="C15" s="124">
        <v>-2.4</v>
      </c>
      <c r="D15" s="123">
        <v>-4.8</v>
      </c>
      <c r="E15" s="124">
        <v>-5.4</v>
      </c>
      <c r="F15" s="73"/>
    </row>
    <row r="16" spans="1:6" ht="6.75" customHeight="1" x14ac:dyDescent="0.3">
      <c r="A16" s="16"/>
      <c r="B16" s="125"/>
      <c r="C16" s="17"/>
      <c r="D16" s="125"/>
      <c r="E16" s="17"/>
      <c r="F16" s="73"/>
    </row>
    <row r="17" spans="1:6" x14ac:dyDescent="0.3">
      <c r="A17" s="15" t="s">
        <v>52</v>
      </c>
      <c r="B17" s="126">
        <f>+B18-B19</f>
        <v>-4.1000000000000014</v>
      </c>
      <c r="C17" s="127">
        <f>+C18-C19</f>
        <v>-4.6000000000000014</v>
      </c>
      <c r="D17" s="123">
        <f>+D18-D19</f>
        <v>2.1</v>
      </c>
      <c r="E17" s="124">
        <f>+E18-E19</f>
        <v>1.7000000000000002</v>
      </c>
      <c r="F17" s="73"/>
    </row>
    <row r="18" spans="1:6" x14ac:dyDescent="0.3">
      <c r="A18" s="16" t="s">
        <v>53</v>
      </c>
      <c r="B18" s="125">
        <v>36.099999999999994</v>
      </c>
      <c r="C18" s="17">
        <v>35.799999999999997</v>
      </c>
      <c r="D18" s="125">
        <v>-1.1000000000000001</v>
      </c>
      <c r="E18" s="17">
        <v>-1.4</v>
      </c>
      <c r="F18" s="73"/>
    </row>
    <row r="19" spans="1:6" x14ac:dyDescent="0.3">
      <c r="A19" s="16" t="s">
        <v>54</v>
      </c>
      <c r="B19" s="125">
        <v>40.199999999999996</v>
      </c>
      <c r="C19" s="17">
        <v>40.4</v>
      </c>
      <c r="D19" s="125">
        <v>-3.2</v>
      </c>
      <c r="E19" s="17">
        <v>-3.1</v>
      </c>
      <c r="F19" s="73"/>
    </row>
    <row r="20" spans="1:6" ht="6.75" customHeight="1" thickBot="1" x14ac:dyDescent="0.35">
      <c r="A20" s="6"/>
      <c r="B20" s="87"/>
      <c r="C20" s="17"/>
      <c r="D20" s="87"/>
      <c r="E20" s="128"/>
      <c r="F20" s="73"/>
    </row>
    <row r="21" spans="1:6" ht="6" customHeight="1" x14ac:dyDescent="0.3">
      <c r="A21" s="10"/>
      <c r="B21" s="18"/>
      <c r="C21" s="19"/>
      <c r="D21" s="18"/>
      <c r="E21" s="19"/>
      <c r="F21" s="73"/>
    </row>
    <row r="22" spans="1:6" x14ac:dyDescent="0.3">
      <c r="A22" s="11" t="s">
        <v>43</v>
      </c>
      <c r="B22" s="129">
        <f>+B7+B14+B15+B17</f>
        <v>100</v>
      </c>
      <c r="C22" s="130">
        <f>+C7+C14+C15+C17</f>
        <v>100</v>
      </c>
      <c r="D22" s="129">
        <f>+D7+D14+D15+D17</f>
        <v>1.1000000000000005</v>
      </c>
      <c r="E22" s="130">
        <f>+E7+E14+E15+E17</f>
        <v>1.1000000000000005</v>
      </c>
      <c r="F22" s="73"/>
    </row>
    <row r="23" spans="1:6" ht="7.5" customHeight="1" thickBot="1" x14ac:dyDescent="0.35">
      <c r="A23" s="12"/>
      <c r="B23" s="20"/>
      <c r="C23" s="21"/>
      <c r="D23" s="20"/>
      <c r="E23" s="21"/>
      <c r="F23" s="73"/>
    </row>
  </sheetData>
  <mergeCells count="3">
    <mergeCell ref="B4:C4"/>
    <mergeCell ref="D4:E4"/>
    <mergeCell ref="A2:E2"/>
  </mergeCells>
  <phoneticPr fontId="2" type="noConversion"/>
  <pageMargins left="0.35433070866141736" right="0.35433070866141736"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45"/>
  <sheetViews>
    <sheetView showGridLines="0" workbookViewId="0">
      <selection activeCell="I27" sqref="I27"/>
    </sheetView>
  </sheetViews>
  <sheetFormatPr defaultColWidth="9.109375" defaultRowHeight="12" x14ac:dyDescent="0.25"/>
  <cols>
    <col min="1" max="1" width="42.109375" style="24" customWidth="1"/>
    <col min="2" max="4" width="12.6640625" style="24" customWidth="1"/>
    <col min="5" max="16384" width="9.109375" style="25"/>
  </cols>
  <sheetData>
    <row r="2" spans="1:4" ht="13.8" x14ac:dyDescent="0.3">
      <c r="A2" s="88" t="s">
        <v>120</v>
      </c>
    </row>
    <row r="3" spans="1:4" ht="5.25" customHeight="1" x14ac:dyDescent="0.25"/>
    <row r="4" spans="1:4" x14ac:dyDescent="0.25">
      <c r="D4" s="26" t="s">
        <v>55</v>
      </c>
    </row>
    <row r="5" spans="1:4" ht="51.75" customHeight="1" x14ac:dyDescent="0.25">
      <c r="A5" s="27"/>
      <c r="B5" s="28" t="s">
        <v>56</v>
      </c>
      <c r="C5" s="28" t="s">
        <v>121</v>
      </c>
      <c r="D5" s="28" t="s">
        <v>122</v>
      </c>
    </row>
    <row r="6" spans="1:4" ht="7.5" customHeight="1" x14ac:dyDescent="0.25">
      <c r="A6" s="29"/>
      <c r="B6" s="56"/>
      <c r="C6" s="56"/>
      <c r="D6" s="56"/>
    </row>
    <row r="7" spans="1:4" x14ac:dyDescent="0.25">
      <c r="A7" s="31" t="s">
        <v>33</v>
      </c>
      <c r="B7" s="33">
        <v>51725.2</v>
      </c>
      <c r="C7" s="33">
        <v>106.86764846296893</v>
      </c>
      <c r="D7" s="33">
        <v>110.03418545235628</v>
      </c>
    </row>
    <row r="8" spans="1:4" x14ac:dyDescent="0.25">
      <c r="A8" s="31" t="s">
        <v>31</v>
      </c>
      <c r="B8" s="33">
        <v>86745</v>
      </c>
      <c r="C8" s="33">
        <v>98.270927764608444</v>
      </c>
      <c r="D8" s="33">
        <v>103.28015239909514</v>
      </c>
    </row>
    <row r="9" spans="1:4" x14ac:dyDescent="0.25">
      <c r="A9" s="31" t="s">
        <v>34</v>
      </c>
      <c r="B9" s="33">
        <v>21952.300000000003</v>
      </c>
      <c r="C9" s="33">
        <v>108.13430699543673</v>
      </c>
      <c r="D9" s="33">
        <v>113.94853906805568</v>
      </c>
    </row>
    <row r="10" spans="1:4" ht="36" x14ac:dyDescent="0.25">
      <c r="A10" s="31" t="s">
        <v>57</v>
      </c>
      <c r="B10" s="33">
        <v>65009.099999999991</v>
      </c>
      <c r="C10" s="33">
        <v>98.79365739467562</v>
      </c>
      <c r="D10" s="33">
        <v>110.34313609005453</v>
      </c>
    </row>
    <row r="11" spans="1:4" x14ac:dyDescent="0.25">
      <c r="A11" s="31" t="s">
        <v>36</v>
      </c>
      <c r="B11" s="33">
        <v>29034.799999999999</v>
      </c>
      <c r="C11" s="33">
        <v>102.42586556387133</v>
      </c>
      <c r="D11" s="33">
        <v>109.86793809361637</v>
      </c>
    </row>
    <row r="12" spans="1:4" x14ac:dyDescent="0.25">
      <c r="A12" s="31" t="s">
        <v>37</v>
      </c>
      <c r="B12" s="33">
        <v>9756.0999999999985</v>
      </c>
      <c r="C12" s="33">
        <v>98.827104907699251</v>
      </c>
      <c r="D12" s="33">
        <v>111.1198432766122</v>
      </c>
    </row>
    <row r="13" spans="1:4" x14ac:dyDescent="0.25">
      <c r="A13" s="31" t="s">
        <v>38</v>
      </c>
      <c r="B13" s="33">
        <v>30420.3</v>
      </c>
      <c r="C13" s="33">
        <v>100.78592225009611</v>
      </c>
      <c r="D13" s="33">
        <v>110.53847914796822</v>
      </c>
    </row>
    <row r="14" spans="1:4" ht="24" x14ac:dyDescent="0.25">
      <c r="A14" s="31" t="s">
        <v>39</v>
      </c>
      <c r="B14" s="33">
        <v>37109.599999999999</v>
      </c>
      <c r="C14" s="33">
        <v>100.58907901989278</v>
      </c>
      <c r="D14" s="33">
        <v>115.53676449984897</v>
      </c>
    </row>
    <row r="15" spans="1:4" ht="24" x14ac:dyDescent="0.25">
      <c r="A15" s="31" t="s">
        <v>40</v>
      </c>
      <c r="B15" s="33">
        <v>55793.000000000007</v>
      </c>
      <c r="C15" s="33">
        <v>100.8179325740868</v>
      </c>
      <c r="D15" s="33">
        <v>115.03094679460484</v>
      </c>
    </row>
    <row r="16" spans="1:4" ht="24" x14ac:dyDescent="0.25">
      <c r="A16" s="31" t="s">
        <v>41</v>
      </c>
      <c r="B16" s="33">
        <v>9526.0999999999985</v>
      </c>
      <c r="C16" s="33">
        <v>102.77417522016773</v>
      </c>
      <c r="D16" s="33">
        <v>114.48676193108751</v>
      </c>
    </row>
    <row r="17" spans="1:6" ht="4.5" customHeight="1" x14ac:dyDescent="0.25">
      <c r="A17" s="34"/>
      <c r="B17" s="33"/>
      <c r="C17" s="33"/>
      <c r="D17" s="33"/>
    </row>
    <row r="18" spans="1:6" x14ac:dyDescent="0.25">
      <c r="A18" s="35" t="s">
        <v>42</v>
      </c>
      <c r="B18" s="33">
        <f>SUM(B7:B16)</f>
        <v>397071.49999999988</v>
      </c>
      <c r="C18" s="33">
        <v>101.06864101319513</v>
      </c>
      <c r="D18" s="33">
        <v>110.03834575360338</v>
      </c>
    </row>
    <row r="19" spans="1:6" ht="5.25" customHeight="1" x14ac:dyDescent="0.25">
      <c r="A19" s="36"/>
      <c r="B19" s="33"/>
      <c r="C19" s="33"/>
      <c r="D19" s="33"/>
    </row>
    <row r="20" spans="1:6" ht="13.8" x14ac:dyDescent="0.25">
      <c r="A20" s="35" t="s">
        <v>80</v>
      </c>
      <c r="B20" s="33">
        <v>37909.800000000003</v>
      </c>
      <c r="C20" s="33">
        <v>100.90082300573222</v>
      </c>
      <c r="D20" s="33">
        <v>120.31686888851509</v>
      </c>
    </row>
    <row r="21" spans="1:6" ht="5.25" customHeight="1" x14ac:dyDescent="0.25">
      <c r="A21" s="37"/>
      <c r="B21" s="39"/>
      <c r="C21" s="39"/>
      <c r="D21" s="39"/>
    </row>
    <row r="22" spans="1:6" ht="18" customHeight="1" x14ac:dyDescent="0.25">
      <c r="A22" s="40" t="s">
        <v>58</v>
      </c>
      <c r="B22" s="131">
        <f>+B20+B18</f>
        <v>434981.29999999987</v>
      </c>
      <c r="C22" s="131">
        <v>101.05514373232978</v>
      </c>
      <c r="D22" s="131">
        <v>110.86376525844091</v>
      </c>
      <c r="E22" s="43"/>
    </row>
    <row r="23" spans="1:6" ht="6" customHeight="1" x14ac:dyDescent="0.25">
      <c r="A23" s="41"/>
      <c r="B23" s="39"/>
      <c r="C23" s="33"/>
      <c r="D23" s="39"/>
    </row>
    <row r="24" spans="1:6" x14ac:dyDescent="0.25">
      <c r="A24" s="46" t="s">
        <v>59</v>
      </c>
      <c r="B24" s="33">
        <f>+B25+B29</f>
        <v>321825.40000000002</v>
      </c>
      <c r="C24" s="33">
        <v>101.49152940996377</v>
      </c>
      <c r="D24" s="33">
        <v>110.32113669108645</v>
      </c>
      <c r="E24" s="89"/>
      <c r="F24" s="43"/>
    </row>
    <row r="25" spans="1:6" ht="25.8" x14ac:dyDescent="0.25">
      <c r="A25" s="62" t="s">
        <v>81</v>
      </c>
      <c r="B25" s="33">
        <f>+B26+B27+B28</f>
        <v>287878.40000000002</v>
      </c>
      <c r="C25" s="33">
        <v>102.576493568948</v>
      </c>
      <c r="D25" s="33">
        <v>109.90493788511611</v>
      </c>
      <c r="E25" s="99"/>
    </row>
    <row r="26" spans="1:6" ht="24" x14ac:dyDescent="0.25">
      <c r="A26" s="63" t="s">
        <v>60</v>
      </c>
      <c r="B26" s="33">
        <v>252260.1</v>
      </c>
      <c r="C26" s="33">
        <v>100.93581297385428</v>
      </c>
      <c r="D26" s="33">
        <v>109.29974704999988</v>
      </c>
      <c r="E26" s="89"/>
    </row>
    <row r="27" spans="1:6" ht="24" x14ac:dyDescent="0.25">
      <c r="A27" s="63" t="s">
        <v>61</v>
      </c>
      <c r="B27" s="33">
        <v>2609.1</v>
      </c>
      <c r="C27" s="33">
        <v>102.98224210383624</v>
      </c>
      <c r="D27" s="33">
        <v>114.47939976306436</v>
      </c>
      <c r="E27" s="89"/>
    </row>
    <row r="28" spans="1:6" ht="24" x14ac:dyDescent="0.25">
      <c r="A28" s="63" t="s">
        <v>62</v>
      </c>
      <c r="B28" s="33">
        <v>33009.199999999997</v>
      </c>
      <c r="C28" s="33">
        <v>117.86162083569873</v>
      </c>
      <c r="D28" s="33">
        <v>114.38373015735507</v>
      </c>
      <c r="E28" s="89"/>
    </row>
    <row r="29" spans="1:6" ht="25.8" x14ac:dyDescent="0.25">
      <c r="A29" s="62" t="s">
        <v>82</v>
      </c>
      <c r="B29" s="33">
        <v>33947</v>
      </c>
      <c r="C29" s="33">
        <v>92.853936087295409</v>
      </c>
      <c r="D29" s="33">
        <v>113.98151288155283</v>
      </c>
      <c r="E29" s="99"/>
    </row>
    <row r="30" spans="1:6" ht="4.5" customHeight="1" x14ac:dyDescent="0.25">
      <c r="A30" s="64"/>
      <c r="B30" s="33"/>
      <c r="C30" s="33"/>
      <c r="D30" s="33"/>
      <c r="E30" s="89"/>
    </row>
    <row r="31" spans="1:6" x14ac:dyDescent="0.25">
      <c r="A31" s="46" t="s">
        <v>63</v>
      </c>
      <c r="B31" s="33">
        <v>132997.5</v>
      </c>
      <c r="C31" s="33">
        <v>94.919195460188618</v>
      </c>
      <c r="D31" s="33">
        <v>107.24688050860169</v>
      </c>
      <c r="E31" s="89"/>
    </row>
    <row r="32" spans="1:6" x14ac:dyDescent="0.25">
      <c r="A32" s="46" t="s">
        <v>64</v>
      </c>
      <c r="B32" s="33"/>
      <c r="C32" s="33"/>
      <c r="D32" s="33"/>
      <c r="E32" s="89"/>
      <c r="F32" s="43"/>
    </row>
    <row r="33" spans="1:6" x14ac:dyDescent="0.25">
      <c r="A33" s="62" t="s">
        <v>50</v>
      </c>
      <c r="B33" s="33">
        <v>143571.9</v>
      </c>
      <c r="C33" s="33">
        <v>111.8951118280654</v>
      </c>
      <c r="D33" s="33">
        <v>107.80306022384775</v>
      </c>
      <c r="E33" s="99"/>
    </row>
    <row r="34" spans="1:6" ht="6" customHeight="1" x14ac:dyDescent="0.25">
      <c r="A34" s="65"/>
      <c r="B34" s="33"/>
      <c r="C34" s="33"/>
      <c r="D34" s="33"/>
      <c r="E34" s="89"/>
    </row>
    <row r="35" spans="1:6" x14ac:dyDescent="0.25">
      <c r="A35" s="46" t="s">
        <v>52</v>
      </c>
      <c r="B35" s="33">
        <f>+B36-B37</f>
        <v>-19841.599999999977</v>
      </c>
      <c r="C35" s="48" t="s">
        <v>7</v>
      </c>
      <c r="D35" s="48" t="s">
        <v>7</v>
      </c>
      <c r="E35" s="99"/>
    </row>
    <row r="36" spans="1:6" x14ac:dyDescent="0.25">
      <c r="A36" s="46" t="s">
        <v>65</v>
      </c>
      <c r="B36" s="33">
        <v>155490.70000000001</v>
      </c>
      <c r="C36" s="33">
        <v>96.389352359277609</v>
      </c>
      <c r="D36" s="33">
        <v>102.37861811544917</v>
      </c>
      <c r="E36" s="89"/>
    </row>
    <row r="37" spans="1:6" x14ac:dyDescent="0.25">
      <c r="A37" s="46" t="s">
        <v>66</v>
      </c>
      <c r="B37" s="33">
        <v>175332.3</v>
      </c>
      <c r="C37" s="33">
        <v>93.523095133142434</v>
      </c>
      <c r="D37" s="33">
        <v>100.04753236823034</v>
      </c>
      <c r="E37" s="89"/>
      <c r="F37" s="43"/>
    </row>
    <row r="38" spans="1:6" ht="6.75" customHeight="1" x14ac:dyDescent="0.25">
      <c r="A38" s="66"/>
      <c r="B38" s="67"/>
      <c r="C38" s="67"/>
      <c r="D38" s="67"/>
      <c r="E38" s="89"/>
    </row>
    <row r="39" spans="1:6" ht="24.75" customHeight="1" x14ac:dyDescent="0.25">
      <c r="A39" s="214" t="s">
        <v>69</v>
      </c>
      <c r="B39" s="215"/>
      <c r="C39" s="215"/>
      <c r="D39" s="215"/>
      <c r="E39" s="89"/>
    </row>
    <row r="40" spans="1:6" ht="59.25" customHeight="1" x14ac:dyDescent="0.25">
      <c r="A40" s="214" t="s">
        <v>70</v>
      </c>
      <c r="B40" s="215"/>
      <c r="C40" s="215"/>
      <c r="D40" s="215"/>
      <c r="E40" s="89"/>
    </row>
    <row r="41" spans="1:6" ht="33.75" customHeight="1" x14ac:dyDescent="0.25">
      <c r="A41" s="214" t="s">
        <v>71</v>
      </c>
      <c r="B41" s="215"/>
      <c r="C41" s="215"/>
      <c r="D41" s="215"/>
      <c r="E41" s="89"/>
    </row>
    <row r="42" spans="1:6" x14ac:dyDescent="0.25">
      <c r="A42" s="51"/>
      <c r="B42" s="68"/>
      <c r="C42" s="51"/>
      <c r="D42" s="51"/>
      <c r="E42" s="89"/>
    </row>
    <row r="43" spans="1:6" x14ac:dyDescent="0.25">
      <c r="A43" s="51"/>
      <c r="B43" s="51"/>
      <c r="C43" s="51"/>
      <c r="D43" s="51"/>
      <c r="E43" s="89"/>
    </row>
    <row r="44" spans="1:6" x14ac:dyDescent="0.25">
      <c r="A44" s="51"/>
      <c r="B44" s="51"/>
      <c r="C44" s="51"/>
      <c r="D44" s="51"/>
      <c r="E44" s="89"/>
    </row>
    <row r="45" spans="1:6" x14ac:dyDescent="0.25">
      <c r="A45" s="51"/>
      <c r="B45" s="51"/>
      <c r="C45" s="51"/>
      <c r="D45" s="51"/>
      <c r="E45" s="89"/>
    </row>
  </sheetData>
  <mergeCells count="3">
    <mergeCell ref="A39:D39"/>
    <mergeCell ref="A40:D40"/>
    <mergeCell ref="A41:D41"/>
  </mergeCells>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D46"/>
  <sheetViews>
    <sheetView showGridLines="0" workbookViewId="0">
      <selection activeCell="D5" sqref="D5"/>
    </sheetView>
  </sheetViews>
  <sheetFormatPr defaultColWidth="9.109375" defaultRowHeight="12" x14ac:dyDescent="0.25"/>
  <cols>
    <col min="1" max="1" width="47.33203125" style="51" customWidth="1"/>
    <col min="2" max="4" width="12.6640625" style="51" customWidth="1"/>
    <col min="5" max="16384" width="9.109375" style="25"/>
  </cols>
  <sheetData>
    <row r="2" spans="1:4" ht="13.8" x14ac:dyDescent="0.3">
      <c r="A2" s="90" t="s">
        <v>123</v>
      </c>
    </row>
    <row r="3" spans="1:4" ht="6" customHeight="1" x14ac:dyDescent="0.25"/>
    <row r="4" spans="1:4" x14ac:dyDescent="0.25">
      <c r="D4" s="52" t="s">
        <v>67</v>
      </c>
    </row>
    <row r="5" spans="1:4" ht="50.25" customHeight="1" x14ac:dyDescent="0.25">
      <c r="A5" s="53"/>
      <c r="B5" s="54" t="s">
        <v>56</v>
      </c>
      <c r="C5" s="54" t="s">
        <v>124</v>
      </c>
      <c r="D5" s="54" t="s">
        <v>125</v>
      </c>
    </row>
    <row r="6" spans="1:4" ht="6" customHeight="1" x14ac:dyDescent="0.25">
      <c r="A6" s="55"/>
      <c r="B6" s="56"/>
      <c r="C6" s="56"/>
      <c r="D6" s="56"/>
    </row>
    <row r="7" spans="1:4" x14ac:dyDescent="0.25">
      <c r="A7" s="46" t="s">
        <v>33</v>
      </c>
      <c r="B7" s="33">
        <v>19569.8</v>
      </c>
      <c r="C7" s="33">
        <v>110.63256814250315</v>
      </c>
      <c r="D7" s="33">
        <v>97.484786991154721</v>
      </c>
    </row>
    <row r="8" spans="1:4" x14ac:dyDescent="0.25">
      <c r="A8" s="46" t="s">
        <v>31</v>
      </c>
      <c r="B8" s="33">
        <v>83007.199999999997</v>
      </c>
      <c r="C8" s="33">
        <v>99.573244236750853</v>
      </c>
      <c r="D8" s="33">
        <v>98.863696299128051</v>
      </c>
    </row>
    <row r="9" spans="1:4" x14ac:dyDescent="0.25">
      <c r="A9" s="46" t="s">
        <v>34</v>
      </c>
      <c r="B9" s="33">
        <v>27503.4</v>
      </c>
      <c r="C9" s="33">
        <v>102.15797531288369</v>
      </c>
      <c r="D9" s="33">
        <v>102.53387009756996</v>
      </c>
    </row>
    <row r="10" spans="1:4" ht="24" x14ac:dyDescent="0.25">
      <c r="A10" s="46" t="s">
        <v>57</v>
      </c>
      <c r="B10" s="33">
        <v>73624.3</v>
      </c>
      <c r="C10" s="33">
        <v>97.634942632234285</v>
      </c>
      <c r="D10" s="33">
        <v>102.38966570809831</v>
      </c>
    </row>
    <row r="11" spans="1:4" x14ac:dyDescent="0.25">
      <c r="A11" s="46" t="s">
        <v>36</v>
      </c>
      <c r="B11" s="33">
        <v>27217.200000000001</v>
      </c>
      <c r="C11" s="33">
        <v>101.95510223131134</v>
      </c>
      <c r="D11" s="33">
        <v>98.655096918429152</v>
      </c>
    </row>
    <row r="12" spans="1:4" x14ac:dyDescent="0.25">
      <c r="A12" s="46" t="s">
        <v>37</v>
      </c>
      <c r="B12" s="33">
        <v>10457.799999999999</v>
      </c>
      <c r="C12" s="33">
        <v>97.785653309879194</v>
      </c>
      <c r="D12" s="33">
        <v>103.3376094055189</v>
      </c>
    </row>
    <row r="13" spans="1:4" x14ac:dyDescent="0.25">
      <c r="A13" s="46" t="s">
        <v>38</v>
      </c>
      <c r="B13" s="33">
        <v>29590</v>
      </c>
      <c r="C13" s="33">
        <v>100.33311125916056</v>
      </c>
      <c r="D13" s="33">
        <v>101.76415047412588</v>
      </c>
    </row>
    <row r="14" spans="1:4" ht="25.5" customHeight="1" x14ac:dyDescent="0.25">
      <c r="A14" s="46" t="s">
        <v>39</v>
      </c>
      <c r="B14" s="33">
        <v>30024.3</v>
      </c>
      <c r="C14" s="33">
        <v>99.560199533634403</v>
      </c>
      <c r="D14" s="33">
        <v>101.42954308399308</v>
      </c>
    </row>
    <row r="15" spans="1:4" ht="24" x14ac:dyDescent="0.25">
      <c r="A15" s="46" t="s">
        <v>40</v>
      </c>
      <c r="B15" s="33">
        <v>52806.1</v>
      </c>
      <c r="C15" s="33">
        <v>101.2750674723204</v>
      </c>
      <c r="D15" s="33">
        <v>102.05707092504363</v>
      </c>
    </row>
    <row r="16" spans="1:4" ht="24" x14ac:dyDescent="0.25">
      <c r="A16" s="46" t="s">
        <v>41</v>
      </c>
      <c r="B16" s="33">
        <v>11032.9</v>
      </c>
      <c r="C16" s="33">
        <v>97.932890381272173</v>
      </c>
      <c r="D16" s="33">
        <v>102.39566575811692</v>
      </c>
    </row>
    <row r="17" spans="1:4" ht="2.25" customHeight="1" x14ac:dyDescent="0.25">
      <c r="A17" s="57"/>
      <c r="B17" s="33"/>
      <c r="C17" s="33"/>
      <c r="D17" s="33"/>
    </row>
    <row r="18" spans="1:4" x14ac:dyDescent="0.25">
      <c r="A18" s="58" t="s">
        <v>42</v>
      </c>
      <c r="B18" s="33">
        <f>SUM(B7:B17)</f>
        <v>364833</v>
      </c>
      <c r="C18" s="33">
        <v>101.81428558267231</v>
      </c>
      <c r="D18" s="33">
        <v>99.375219508934421</v>
      </c>
    </row>
    <row r="19" spans="1:4" ht="3" customHeight="1" x14ac:dyDescent="0.25">
      <c r="A19" s="59"/>
      <c r="B19" s="33"/>
      <c r="C19" s="33"/>
      <c r="D19" s="33"/>
    </row>
    <row r="20" spans="1:4" ht="13.8" x14ac:dyDescent="0.25">
      <c r="A20" s="58" t="s">
        <v>80</v>
      </c>
      <c r="B20" s="33">
        <v>36865.799999999996</v>
      </c>
      <c r="C20" s="33">
        <v>93.582297872340419</v>
      </c>
      <c r="D20" s="33">
        <v>112.18979731934577</v>
      </c>
    </row>
    <row r="21" spans="1:4" ht="3.75" customHeight="1" x14ac:dyDescent="0.25">
      <c r="A21" s="58"/>
      <c r="B21" s="33"/>
      <c r="C21" s="33"/>
      <c r="D21" s="33"/>
    </row>
    <row r="22" spans="1:4" x14ac:dyDescent="0.25">
      <c r="A22" s="58" t="s">
        <v>68</v>
      </c>
      <c r="B22" s="33">
        <f>+B24-B18-B20</f>
        <v>1331.400000000016</v>
      </c>
      <c r="C22" s="48" t="s">
        <v>7</v>
      </c>
      <c r="D22" s="48" t="s">
        <v>7</v>
      </c>
    </row>
    <row r="23" spans="1:4" ht="2.25" customHeight="1" x14ac:dyDescent="0.25">
      <c r="A23" s="60"/>
      <c r="B23" s="33"/>
      <c r="C23" s="33"/>
      <c r="D23" s="33"/>
    </row>
    <row r="24" spans="1:4" ht="18" customHeight="1" x14ac:dyDescent="0.25">
      <c r="A24" s="40" t="s">
        <v>58</v>
      </c>
      <c r="B24" s="131">
        <v>403030.2</v>
      </c>
      <c r="C24" s="131">
        <v>100.88721080087346</v>
      </c>
      <c r="D24" s="131">
        <v>101.25513080986784</v>
      </c>
    </row>
    <row r="25" spans="1:4" ht="3.75" customHeight="1" x14ac:dyDescent="0.25">
      <c r="A25" s="61"/>
      <c r="B25" s="33"/>
      <c r="C25" s="33"/>
      <c r="D25" s="33"/>
    </row>
    <row r="26" spans="1:4" x14ac:dyDescent="0.25">
      <c r="A26" s="46" t="s">
        <v>59</v>
      </c>
      <c r="B26" s="33">
        <f>+B27+B31</f>
        <v>320830.05482225737</v>
      </c>
      <c r="C26" s="33">
        <v>100.38173089576759</v>
      </c>
      <c r="D26" s="33">
        <v>100.91658420510394</v>
      </c>
    </row>
    <row r="27" spans="1:4" ht="13.8" x14ac:dyDescent="0.25">
      <c r="A27" s="62" t="s">
        <v>81</v>
      </c>
      <c r="B27" s="33">
        <f>+B28+B29+B30</f>
        <v>285464.21806641016</v>
      </c>
      <c r="C27" s="33">
        <v>99.324570244954614</v>
      </c>
      <c r="D27" s="33">
        <v>104.68050166176259</v>
      </c>
    </row>
    <row r="28" spans="1:4" ht="24" x14ac:dyDescent="0.25">
      <c r="A28" s="63" t="s">
        <v>60</v>
      </c>
      <c r="B28" s="33">
        <v>248696.91342022637</v>
      </c>
      <c r="C28" s="33">
        <v>99.295965953505544</v>
      </c>
      <c r="D28" s="33">
        <v>101.21984805266663</v>
      </c>
    </row>
    <row r="29" spans="1:4" ht="27" customHeight="1" x14ac:dyDescent="0.25">
      <c r="A29" s="63" t="s">
        <v>61</v>
      </c>
      <c r="B29" s="33">
        <v>2799.4385303258928</v>
      </c>
      <c r="C29" s="33">
        <v>101.97802828174534</v>
      </c>
      <c r="D29" s="33">
        <v>103.19679045282459</v>
      </c>
    </row>
    <row r="30" spans="1:4" ht="24" x14ac:dyDescent="0.25">
      <c r="A30" s="63" t="s">
        <v>62</v>
      </c>
      <c r="B30" s="33">
        <v>33967.866115857883</v>
      </c>
      <c r="C30" s="33">
        <v>133.66871360452893</v>
      </c>
      <c r="D30" s="33">
        <v>103.92186130055721</v>
      </c>
    </row>
    <row r="31" spans="1:4" ht="26.25" customHeight="1" x14ac:dyDescent="0.25">
      <c r="A31" s="62" t="s">
        <v>82</v>
      </c>
      <c r="B31" s="33">
        <v>35365.836755847231</v>
      </c>
      <c r="C31" s="33">
        <v>86.788222433689498</v>
      </c>
      <c r="D31" s="33">
        <v>96.672434185816485</v>
      </c>
    </row>
    <row r="32" spans="1:4" ht="3.75" customHeight="1" x14ac:dyDescent="0.25">
      <c r="A32" s="64"/>
      <c r="B32" s="33"/>
      <c r="C32" s="33"/>
      <c r="D32" s="33"/>
    </row>
    <row r="33" spans="1:4" x14ac:dyDescent="0.25">
      <c r="A33" s="46" t="s">
        <v>63</v>
      </c>
      <c r="B33" s="33">
        <v>104242.58788600277</v>
      </c>
      <c r="C33" s="48" t="s">
        <v>7</v>
      </c>
      <c r="D33" s="48" t="s">
        <v>7</v>
      </c>
    </row>
    <row r="34" spans="1:4" x14ac:dyDescent="0.25">
      <c r="A34" s="46" t="s">
        <v>64</v>
      </c>
      <c r="B34" s="33"/>
      <c r="C34" s="33"/>
      <c r="D34" s="33"/>
    </row>
    <row r="35" spans="1:4" x14ac:dyDescent="0.25">
      <c r="A35" s="62" t="s">
        <v>50</v>
      </c>
      <c r="B35" s="33">
        <v>108845.32643335681</v>
      </c>
      <c r="C35" s="33">
        <v>102.51846388324672</v>
      </c>
      <c r="D35" s="33">
        <v>105.88271156162598</v>
      </c>
    </row>
    <row r="36" spans="1:4" ht="3" customHeight="1" x14ac:dyDescent="0.25">
      <c r="A36" s="65"/>
      <c r="B36" s="33"/>
      <c r="C36" s="33"/>
      <c r="D36" s="33"/>
    </row>
    <row r="37" spans="1:4" x14ac:dyDescent="0.25">
      <c r="A37" s="46" t="s">
        <v>52</v>
      </c>
      <c r="B37" s="33">
        <f>+B38-B39</f>
        <v>-17111.743785670522</v>
      </c>
      <c r="C37" s="48" t="s">
        <v>7</v>
      </c>
      <c r="D37" s="48" t="s">
        <v>7</v>
      </c>
    </row>
    <row r="38" spans="1:4" x14ac:dyDescent="0.25">
      <c r="A38" s="46" t="s">
        <v>65</v>
      </c>
      <c r="B38" s="33">
        <v>158351.69593777793</v>
      </c>
      <c r="C38" s="33">
        <v>100.95057736525854</v>
      </c>
      <c r="D38" s="33">
        <v>100.10124004646433</v>
      </c>
    </row>
    <row r="39" spans="1:4" x14ac:dyDescent="0.25">
      <c r="A39" s="46" t="s">
        <v>66</v>
      </c>
      <c r="B39" s="33">
        <v>175463.43972344845</v>
      </c>
      <c r="C39" s="33">
        <v>100.25878490293394</v>
      </c>
      <c r="D39" s="33">
        <v>100.8362143579983</v>
      </c>
    </row>
    <row r="40" spans="1:4" ht="2.25" customHeight="1" x14ac:dyDescent="0.25">
      <c r="A40" s="46"/>
      <c r="B40" s="33"/>
      <c r="C40" s="33"/>
      <c r="D40" s="33"/>
    </row>
    <row r="41" spans="1:4" x14ac:dyDescent="0.25">
      <c r="A41" s="58" t="s">
        <v>68</v>
      </c>
      <c r="B41" s="33">
        <f>+B24-B26-B33-B37</f>
        <v>-4930.6989225896104</v>
      </c>
      <c r="C41" s="48" t="s">
        <v>7</v>
      </c>
      <c r="D41" s="48" t="s">
        <v>7</v>
      </c>
    </row>
    <row r="42" spans="1:4" ht="2.25" customHeight="1" x14ac:dyDescent="0.25">
      <c r="A42" s="66"/>
      <c r="B42" s="67"/>
      <c r="C42" s="67"/>
      <c r="D42" s="67"/>
    </row>
    <row r="43" spans="1:4" ht="24" customHeight="1" x14ac:dyDescent="0.25">
      <c r="A43" s="216" t="s">
        <v>69</v>
      </c>
      <c r="B43" s="217"/>
      <c r="C43" s="217"/>
      <c r="D43" s="217"/>
    </row>
    <row r="44" spans="1:4" ht="57.75" customHeight="1" x14ac:dyDescent="0.25">
      <c r="A44" s="216" t="s">
        <v>70</v>
      </c>
      <c r="B44" s="217"/>
      <c r="C44" s="217"/>
      <c r="D44" s="217"/>
    </row>
    <row r="45" spans="1:4" ht="31.5" customHeight="1" x14ac:dyDescent="0.25">
      <c r="A45" s="216" t="s">
        <v>71</v>
      </c>
      <c r="B45" s="217"/>
      <c r="C45" s="217"/>
      <c r="D45" s="217"/>
    </row>
    <row r="46" spans="1:4" x14ac:dyDescent="0.25">
      <c r="B46" s="68"/>
    </row>
  </sheetData>
  <mergeCells count="3">
    <mergeCell ref="A43:D43"/>
    <mergeCell ref="A44:D44"/>
    <mergeCell ref="A45:D45"/>
  </mergeCells>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42"/>
  <sheetViews>
    <sheetView showGridLines="0" tabSelected="1" workbookViewId="0">
      <selection activeCell="H7" sqref="H7"/>
    </sheetView>
  </sheetViews>
  <sheetFormatPr defaultColWidth="9.109375" defaultRowHeight="12" x14ac:dyDescent="0.25"/>
  <cols>
    <col min="1" max="1" width="42.109375" style="24" customWidth="1"/>
    <col min="2" max="4" width="12.6640625" style="24" customWidth="1"/>
    <col min="5" max="16384" width="9.109375" style="25"/>
  </cols>
  <sheetData>
    <row r="2" spans="1:4" ht="13.8" x14ac:dyDescent="0.3">
      <c r="A2" s="88" t="s">
        <v>126</v>
      </c>
    </row>
    <row r="3" spans="1:4" ht="5.25" customHeight="1" x14ac:dyDescent="0.25"/>
    <row r="4" spans="1:4" x14ac:dyDescent="0.25">
      <c r="D4" s="26" t="s">
        <v>55</v>
      </c>
    </row>
    <row r="5" spans="1:4" ht="48" x14ac:dyDescent="0.25">
      <c r="A5" s="27"/>
      <c r="B5" s="28" t="s">
        <v>56</v>
      </c>
      <c r="C5" s="28" t="s">
        <v>127</v>
      </c>
      <c r="D5" s="28" t="s">
        <v>128</v>
      </c>
    </row>
    <row r="6" spans="1:4" ht="7.5" customHeight="1" x14ac:dyDescent="0.25">
      <c r="A6" s="29"/>
      <c r="B6" s="30"/>
      <c r="C6" s="30"/>
      <c r="D6" s="30"/>
    </row>
    <row r="7" spans="1:4" x14ac:dyDescent="0.25">
      <c r="A7" s="31" t="s">
        <v>33</v>
      </c>
      <c r="B7" s="32">
        <v>66552</v>
      </c>
      <c r="C7" s="32">
        <v>105.01891955184692</v>
      </c>
      <c r="D7" s="32">
        <v>111.58298892586788</v>
      </c>
    </row>
    <row r="8" spans="1:4" x14ac:dyDescent="0.25">
      <c r="A8" s="31" t="s">
        <v>31</v>
      </c>
      <c r="B8" s="32">
        <v>236856.39999999997</v>
      </c>
      <c r="C8" s="32">
        <v>97.354976774679017</v>
      </c>
      <c r="D8" s="32">
        <v>113.28234928378409</v>
      </c>
    </row>
    <row r="9" spans="1:4" x14ac:dyDescent="0.25">
      <c r="A9" s="31" t="s">
        <v>34</v>
      </c>
      <c r="B9" s="32">
        <v>50152.60000000002</v>
      </c>
      <c r="C9" s="32">
        <v>107.37185394901438</v>
      </c>
      <c r="D9" s="32">
        <v>114.79325696105475</v>
      </c>
    </row>
    <row r="10" spans="1:4" ht="36" x14ac:dyDescent="0.25">
      <c r="A10" s="31" t="s">
        <v>57</v>
      </c>
      <c r="B10" s="32">
        <v>210837.70000000007</v>
      </c>
      <c r="C10" s="32">
        <v>100.98327897901862</v>
      </c>
      <c r="D10" s="32">
        <v>112.45271083646551</v>
      </c>
    </row>
    <row r="11" spans="1:4" x14ac:dyDescent="0.25">
      <c r="A11" s="31" t="s">
        <v>36</v>
      </c>
      <c r="B11" s="32">
        <v>80875.899999999994</v>
      </c>
      <c r="C11" s="32">
        <v>104.56218748489835</v>
      </c>
      <c r="D11" s="32">
        <v>109.93592183388068</v>
      </c>
    </row>
    <row r="12" spans="1:4" x14ac:dyDescent="0.25">
      <c r="A12" s="31" t="s">
        <v>37</v>
      </c>
      <c r="B12" s="32">
        <v>28711.599999999999</v>
      </c>
      <c r="C12" s="32">
        <v>99.595730345047727</v>
      </c>
      <c r="D12" s="32">
        <v>113.59009356516918</v>
      </c>
    </row>
    <row r="13" spans="1:4" x14ac:dyDescent="0.25">
      <c r="A13" s="31" t="s">
        <v>38</v>
      </c>
      <c r="B13" s="32">
        <v>81198.200000000012</v>
      </c>
      <c r="C13" s="32">
        <v>102.00975203121313</v>
      </c>
      <c r="D13" s="32">
        <v>109.85660148634409</v>
      </c>
    </row>
    <row r="14" spans="1:4" ht="24" x14ac:dyDescent="0.25">
      <c r="A14" s="31" t="s">
        <v>39</v>
      </c>
      <c r="B14" s="32">
        <v>85455.5</v>
      </c>
      <c r="C14" s="32">
        <v>103.34518584365797</v>
      </c>
      <c r="D14" s="32">
        <v>114.85275064377913</v>
      </c>
    </row>
    <row r="15" spans="1:4" ht="24" x14ac:dyDescent="0.25">
      <c r="A15" s="31" t="s">
        <v>40</v>
      </c>
      <c r="B15" s="32">
        <v>152286.5</v>
      </c>
      <c r="C15" s="32">
        <v>101.01016032474493</v>
      </c>
      <c r="D15" s="32">
        <v>113.5007848123531</v>
      </c>
    </row>
    <row r="16" spans="1:4" ht="24" x14ac:dyDescent="0.25">
      <c r="A16" s="31" t="s">
        <v>41</v>
      </c>
      <c r="B16" s="32">
        <v>32313.299999999996</v>
      </c>
      <c r="C16" s="32">
        <v>105.50325043394875</v>
      </c>
      <c r="D16" s="32">
        <v>113.84055494685515</v>
      </c>
    </row>
    <row r="17" spans="1:6" ht="4.5" customHeight="1" x14ac:dyDescent="0.25">
      <c r="A17" s="34"/>
      <c r="B17" s="32"/>
      <c r="C17" s="32"/>
      <c r="D17" s="32"/>
    </row>
    <row r="18" spans="1:6" x14ac:dyDescent="0.25">
      <c r="A18" s="35" t="s">
        <v>42</v>
      </c>
      <c r="B18" s="32">
        <f>SUM(B7:B16)</f>
        <v>1025239.7000000002</v>
      </c>
      <c r="C18" s="32">
        <v>101.31306831091649</v>
      </c>
      <c r="D18" s="32">
        <v>112.71012500533189</v>
      </c>
    </row>
    <row r="19" spans="1:6" ht="5.25" customHeight="1" x14ac:dyDescent="0.25">
      <c r="A19" s="36"/>
      <c r="B19" s="32"/>
      <c r="C19" s="32"/>
      <c r="D19" s="32"/>
    </row>
    <row r="20" spans="1:6" ht="13.8" x14ac:dyDescent="0.25">
      <c r="A20" s="35" t="s">
        <v>80</v>
      </c>
      <c r="B20" s="32">
        <v>105507.90000000001</v>
      </c>
      <c r="C20" s="32">
        <v>102.42638558902904</v>
      </c>
      <c r="D20" s="32">
        <v>111.5995620970685</v>
      </c>
    </row>
    <row r="21" spans="1:6" ht="5.25" customHeight="1" x14ac:dyDescent="0.25">
      <c r="A21" s="37"/>
      <c r="B21" s="38"/>
      <c r="C21" s="38"/>
      <c r="D21" s="38"/>
    </row>
    <row r="22" spans="1:6" ht="18" customHeight="1" x14ac:dyDescent="0.25">
      <c r="A22" s="40" t="s">
        <v>58</v>
      </c>
      <c r="B22" s="132">
        <f>+B20+B18</f>
        <v>1130747.6000000001</v>
      </c>
      <c r="C22" s="132">
        <v>101.41685314742526</v>
      </c>
      <c r="D22" s="132">
        <v>112.60556638653721</v>
      </c>
      <c r="E22" s="43"/>
    </row>
    <row r="23" spans="1:6" ht="6" customHeight="1" x14ac:dyDescent="0.25">
      <c r="A23" s="41"/>
      <c r="B23" s="38"/>
      <c r="C23" s="38"/>
      <c r="D23" s="38"/>
    </row>
    <row r="24" spans="1:6" x14ac:dyDescent="0.25">
      <c r="A24" s="31" t="s">
        <v>59</v>
      </c>
      <c r="B24" s="32">
        <f>+B25+B29</f>
        <v>892933.79999999993</v>
      </c>
      <c r="C24" s="32">
        <v>103.25759129404845</v>
      </c>
      <c r="D24" s="32">
        <v>111.25904109027489</v>
      </c>
      <c r="E24" s="43"/>
    </row>
    <row r="25" spans="1:6" ht="25.8" x14ac:dyDescent="0.25">
      <c r="A25" s="42" t="s">
        <v>81</v>
      </c>
      <c r="B25" s="32">
        <f>+B26+B27+B28</f>
        <v>782875.79999999993</v>
      </c>
      <c r="C25" s="32">
        <v>102.99730561706455</v>
      </c>
      <c r="D25" s="32">
        <v>111.04391313314648</v>
      </c>
      <c r="E25" s="43"/>
      <c r="F25" s="43"/>
    </row>
    <row r="26" spans="1:6" ht="24" x14ac:dyDescent="0.25">
      <c r="A26" s="44" t="s">
        <v>60</v>
      </c>
      <c r="B26" s="32">
        <v>696043.1</v>
      </c>
      <c r="C26" s="32">
        <v>102.82480180798312</v>
      </c>
      <c r="D26" s="32">
        <v>110.7688152894786</v>
      </c>
    </row>
    <row r="27" spans="1:6" ht="24" x14ac:dyDescent="0.25">
      <c r="A27" s="44" t="s">
        <v>61</v>
      </c>
      <c r="B27" s="32">
        <v>5336.5</v>
      </c>
      <c r="C27" s="32">
        <v>103.93298216103757</v>
      </c>
      <c r="D27" s="32">
        <v>113.64168742945975</v>
      </c>
    </row>
    <row r="28" spans="1:6" ht="24" x14ac:dyDescent="0.25">
      <c r="A28" s="44" t="s">
        <v>62</v>
      </c>
      <c r="B28" s="32">
        <v>81496.2</v>
      </c>
      <c r="C28" s="32">
        <v>104.46666085845386</v>
      </c>
      <c r="D28" s="32">
        <v>113.27711375915466</v>
      </c>
    </row>
    <row r="29" spans="1:6" ht="25.8" x14ac:dyDescent="0.25">
      <c r="A29" s="42" t="s">
        <v>82</v>
      </c>
      <c r="B29" s="32">
        <v>110058</v>
      </c>
      <c r="C29" s="32">
        <v>105.17842337966729</v>
      </c>
      <c r="D29" s="32">
        <v>112.81370025615716</v>
      </c>
      <c r="E29" s="43"/>
    </row>
    <row r="30" spans="1:6" ht="4.5" customHeight="1" x14ac:dyDescent="0.25">
      <c r="A30" s="45"/>
      <c r="B30" s="32"/>
      <c r="C30" s="32"/>
      <c r="D30" s="32"/>
    </row>
    <row r="31" spans="1:6" x14ac:dyDescent="0.25">
      <c r="A31" s="46" t="s">
        <v>63</v>
      </c>
      <c r="B31" s="32">
        <v>286767.3</v>
      </c>
      <c r="C31" s="32">
        <v>91.91407029495862</v>
      </c>
      <c r="D31" s="32">
        <v>108.8442219066004</v>
      </c>
      <c r="E31" s="43"/>
    </row>
    <row r="32" spans="1:6" x14ac:dyDescent="0.25">
      <c r="A32" s="31" t="s">
        <v>64</v>
      </c>
      <c r="B32" s="32"/>
      <c r="C32" s="32"/>
      <c r="D32" s="32"/>
      <c r="E32" s="43"/>
    </row>
    <row r="33" spans="1:6" x14ac:dyDescent="0.25">
      <c r="A33" s="42" t="s">
        <v>50</v>
      </c>
      <c r="B33" s="32">
        <v>302925.8</v>
      </c>
      <c r="C33" s="32">
        <v>110.67096369549738</v>
      </c>
      <c r="D33" s="32">
        <v>107.97172657713867</v>
      </c>
    </row>
    <row r="34" spans="1:6" ht="6" customHeight="1" x14ac:dyDescent="0.25">
      <c r="A34" s="47"/>
      <c r="B34" s="32"/>
      <c r="C34" s="32"/>
      <c r="D34" s="32"/>
    </row>
    <row r="35" spans="1:6" x14ac:dyDescent="0.25">
      <c r="A35" s="31" t="s">
        <v>52</v>
      </c>
      <c r="B35" s="32">
        <f>+B36-B37</f>
        <v>-48953.5</v>
      </c>
      <c r="C35" s="91" t="s">
        <v>7</v>
      </c>
      <c r="D35" s="91" t="s">
        <v>7</v>
      </c>
    </row>
    <row r="36" spans="1:6" x14ac:dyDescent="0.25">
      <c r="A36" s="31" t="s">
        <v>65</v>
      </c>
      <c r="B36" s="32">
        <v>469924</v>
      </c>
      <c r="C36" s="32">
        <v>99.050328881044464</v>
      </c>
      <c r="D36" s="32">
        <v>106.0496677061967</v>
      </c>
    </row>
    <row r="37" spans="1:6" x14ac:dyDescent="0.25">
      <c r="A37" s="31" t="s">
        <v>66</v>
      </c>
      <c r="B37" s="32">
        <v>518877.5</v>
      </c>
      <c r="C37" s="32">
        <v>96.903727006641233</v>
      </c>
      <c r="D37" s="32">
        <v>102.75048174421603</v>
      </c>
      <c r="F37" s="43"/>
    </row>
    <row r="38" spans="1:6" ht="6.75" customHeight="1" x14ac:dyDescent="0.25">
      <c r="A38" s="49"/>
      <c r="B38" s="92"/>
      <c r="C38" s="92"/>
      <c r="D38" s="92"/>
    </row>
    <row r="39" spans="1:6" ht="24.75" customHeight="1" x14ac:dyDescent="0.25">
      <c r="A39" s="216" t="s">
        <v>69</v>
      </c>
      <c r="B39" s="217"/>
      <c r="C39" s="217"/>
      <c r="D39" s="217"/>
    </row>
    <row r="40" spans="1:6" ht="59.25" customHeight="1" x14ac:dyDescent="0.25">
      <c r="A40" s="216" t="s">
        <v>70</v>
      </c>
      <c r="B40" s="217"/>
      <c r="C40" s="217"/>
      <c r="D40" s="217"/>
    </row>
    <row r="41" spans="1:6" ht="33.75" customHeight="1" x14ac:dyDescent="0.25">
      <c r="A41" s="216" t="s">
        <v>71</v>
      </c>
      <c r="B41" s="217"/>
      <c r="C41" s="217"/>
      <c r="D41" s="217"/>
    </row>
    <row r="42" spans="1:6" x14ac:dyDescent="0.25">
      <c r="B42" s="50"/>
    </row>
  </sheetData>
  <mergeCells count="3">
    <mergeCell ref="A39:D39"/>
    <mergeCell ref="A40:D40"/>
    <mergeCell ref="A41:D41"/>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Tabel 1</vt:lpstr>
      <vt:lpstr>Grafic 1</vt:lpstr>
      <vt:lpstr>Tabel 2</vt:lpstr>
      <vt:lpstr>Tabel 3</vt:lpstr>
      <vt:lpstr>Tabel 4</vt:lpstr>
      <vt:lpstr>Tabel 5</vt:lpstr>
      <vt:lpstr>Tabel 6</vt:lpstr>
      <vt:lpstr>Tabel 7</vt:lpstr>
      <vt:lpstr>Tabel 8</vt:lpstr>
    </vt:vector>
  </TitlesOfParts>
  <Company>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Adriana.Ciuchea</dc:creator>
  <cp:lastModifiedBy>Daria Burcea</cp:lastModifiedBy>
  <cp:lastPrinted>2023-01-10T12:18:48Z</cp:lastPrinted>
  <dcterms:created xsi:type="dcterms:W3CDTF">2015-05-11T12:08:00Z</dcterms:created>
  <dcterms:modified xsi:type="dcterms:W3CDTF">2024-01-11T10:22:02Z</dcterms:modified>
</cp:coreProperties>
</file>