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2"/>
  <workbookPr/>
  <mc:AlternateContent xmlns:mc="http://schemas.openxmlformats.org/markup-compatibility/2006">
    <mc:Choice Requires="x15">
      <x15ac:absPath xmlns:x15ac="http://schemas.microsoft.com/office/spreadsheetml/2010/11/ac" url="D:\backupPC\diskD\ANII ESA 2010\TRIMESTRE 2017-\Trimestre_2022\T3\t+90(p2)\comunicat\Comunicat presa T3_2022(p2) engleza\"/>
    </mc:Choice>
  </mc:AlternateContent>
  <xr:revisionPtr revIDLastSave="0" documentId="13_ncr:1_{F824E4B1-ED0A-4F5E-BED3-789227F9DD26}" xr6:coauthVersionLast="36" xr6:coauthVersionMax="36" xr10:uidLastSave="{00000000-0000-0000-0000-000000000000}"/>
  <bookViews>
    <workbookView xWindow="10245" yWindow="32760" windowWidth="10290" windowHeight="8175" activeTab="8" xr2:uid="{00000000-000D-0000-FFFF-FFFF00000000}"/>
  </bookViews>
  <sheets>
    <sheet name="Table 1" sheetId="1" r:id="rId1"/>
    <sheet name="Graph 1" sheetId="2" r:id="rId2"/>
    <sheet name="Table 2" sheetId="9" r:id="rId3"/>
    <sheet name="Table 3" sheetId="8" r:id="rId4"/>
    <sheet name="Table 4" sheetId="6" r:id="rId5"/>
    <sheet name="Table 5" sheetId="5" r:id="rId6"/>
    <sheet name="Table 6" sheetId="4" r:id="rId7"/>
    <sheet name="Table 7" sheetId="3" r:id="rId8"/>
    <sheet name="Table 8" sheetId="7" r:id="rId9"/>
  </sheets>
  <calcPr calcId="191029"/>
</workbook>
</file>

<file path=xl/calcChain.xml><?xml version="1.0" encoding="utf-8"?>
<calcChain xmlns="http://schemas.openxmlformats.org/spreadsheetml/2006/main">
  <c r="C57" i="6" l="1"/>
  <c r="C56" i="6" s="1"/>
  <c r="C71" i="6" s="1"/>
  <c r="C66" i="6"/>
  <c r="B57" i="6"/>
  <c r="B56" i="6"/>
  <c r="B71" i="6" s="1"/>
  <c r="B66" i="6"/>
</calcChain>
</file>

<file path=xl/sharedStrings.xml><?xml version="1.0" encoding="utf-8"?>
<sst xmlns="http://schemas.openxmlformats.org/spreadsheetml/2006/main" count="323" uniqueCount="197">
  <si>
    <t>-</t>
  </si>
  <si>
    <t>Provizoriu (1)</t>
  </si>
  <si>
    <t>Produsul intern brut</t>
  </si>
  <si>
    <t>Contribuţia categoriilor de utilizări la formarea şi creşterea Produsului intern brut, în anul 2012</t>
  </si>
  <si>
    <t>Contributia la formarea PIB - %</t>
  </si>
  <si>
    <t>Contribuţia la creştere PIB - %</t>
  </si>
  <si>
    <t>Consumul final  efectiv total</t>
  </si>
  <si>
    <t xml:space="preserve">   Consum final individual efectiv al
   gospodăriilor populaţiei</t>
  </si>
  <si>
    <t xml:space="preserve">        Cheltuiala pentru consumul final al
        gospodăriilor populaţiei</t>
  </si>
  <si>
    <t xml:space="preserve">        Cheltuiala pentru consumul final al
        instituţiilor fără scop lucrativ în serviciul
        gospodăriilor populaţiei</t>
  </si>
  <si>
    <t xml:space="preserve">        Cheltuiala pentru consumul final
        individual al administraţiilor publice</t>
  </si>
  <si>
    <t xml:space="preserve">   Consumul final colectiv efectiv al
   administraţiilor publice</t>
  </si>
  <si>
    <t>Formarea brută de capital fix</t>
  </si>
  <si>
    <t>Variaţia stocurilor</t>
  </si>
  <si>
    <t>Exportul net de bunuri şi servicii</t>
  </si>
  <si>
    <t xml:space="preserve">    Exportul de bunuri şi servicii</t>
  </si>
  <si>
    <t xml:space="preserve">    Importul de bunuri şi servicii</t>
  </si>
  <si>
    <t>Table 1: Quarterly Gross Domestic Product</t>
  </si>
  <si>
    <t>Q1</t>
  </si>
  <si>
    <t>Q2</t>
  </si>
  <si>
    <t>Q3</t>
  </si>
  <si>
    <t>Q4</t>
  </si>
  <si>
    <t>Year</t>
  </si>
  <si>
    <t xml:space="preserve">- in % as against the corresponding period of the previous year - </t>
  </si>
  <si>
    <t>Unadjusted series</t>
  </si>
  <si>
    <t>Seasonally adjusted series</t>
  </si>
  <si>
    <t xml:space="preserve">- in % as against the previous quarter - </t>
  </si>
  <si>
    <t>Period</t>
  </si>
  <si>
    <t>Volume indices - %</t>
  </si>
  <si>
    <t>Agriculture</t>
  </si>
  <si>
    <t>Industry</t>
  </si>
  <si>
    <t>Construction</t>
  </si>
  <si>
    <t>Services</t>
  </si>
  <si>
    <t>Net taxes on products</t>
  </si>
  <si>
    <t>Gross domestic product</t>
  </si>
  <si>
    <t>Contribution to the nominal value of GDP - %</t>
  </si>
  <si>
    <t>Contribution to the growth rate of GDP - %</t>
  </si>
  <si>
    <t xml:space="preserve">   Agriculture, forestry and fishing</t>
  </si>
  <si>
    <t xml:space="preserve">   Construction</t>
  </si>
  <si>
    <t xml:space="preserve">   Information and communication</t>
  </si>
  <si>
    <t xml:space="preserve">   Financial intermediation and insurance</t>
  </si>
  <si>
    <t xml:space="preserve">   Real estate activities</t>
  </si>
  <si>
    <t>Gross value added</t>
  </si>
  <si>
    <t xml:space="preserve">   Minning and quarrying; manufacturing;
   electricity, gas, steam and air conditioning
   production and supply; water supply;
   sewerage, waste management and
   decontamination activities</t>
  </si>
  <si>
    <t xml:space="preserve">   Wholesale and retail; repair of motor vehicles
   and motorcycles; transport and storage;
   hotels and restaurants</t>
  </si>
  <si>
    <t xml:space="preserve">   Public administration and defence; social 
   insurance of public sector; education; health
   and social assistance</t>
  </si>
  <si>
    <t xml:space="preserve">   Shows, culture and recreation activities; repair
   of households goods and other services</t>
  </si>
  <si>
    <t xml:space="preserve">   Professional, scientific and technical
   activities; activities of administrative services
   and support services</t>
  </si>
  <si>
    <t>Total final consumption</t>
  </si>
  <si>
    <t xml:space="preserve">    Actual individual consumption of households</t>
  </si>
  <si>
    <t xml:space="preserve">       Final consumption expenditure of households</t>
  </si>
  <si>
    <t xml:space="preserve">       Final consumption expenditure of Non-profit
       institutions serving households</t>
  </si>
  <si>
    <t xml:space="preserve">       Individual final consumption expenditure
       of General government</t>
  </si>
  <si>
    <t xml:space="preserve">    Collective final consumption expenditure
    of General government</t>
  </si>
  <si>
    <t>Gross fixed capital formation</t>
  </si>
  <si>
    <t>Change in inventories</t>
  </si>
  <si>
    <t>Net export</t>
  </si>
  <si>
    <t xml:space="preserve">    Export of goods and services</t>
  </si>
  <si>
    <t xml:space="preserve">    Import of goods and services</t>
  </si>
  <si>
    <t xml:space="preserve">   Wholesale and retail; repair of motor
    vehicles and motorcycles; transport and
    storage; hotels and restaurants</t>
  </si>
  <si>
    <t xml:space="preserve">   Shows, culture and recreation activities;
   repair of households goods and other
   services</t>
  </si>
  <si>
    <t xml:space="preserve">       Final consumption expenditure of
       households</t>
  </si>
  <si>
    <t xml:space="preserve">       Final consumption expenditure of
       Non-profit institutions serving households</t>
  </si>
  <si>
    <t xml:space="preserve">  - unadjusted series - </t>
  </si>
  <si>
    <t>Milions RON current prices</t>
  </si>
  <si>
    <t>Final consumption</t>
  </si>
  <si>
    <t>Gross capital formation</t>
  </si>
  <si>
    <t xml:space="preserve">of which: </t>
  </si>
  <si>
    <t xml:space="preserve">   Export of goods and services</t>
  </si>
  <si>
    <t xml:space="preserve">   Import of goods and services</t>
  </si>
  <si>
    <t>1) Represents the difference between taxes on product due to the State Budget (VAT, excise duties, other taxes) and product subsidies paid from the State Budget.</t>
  </si>
  <si>
    <t>2) Comprises: expenditure of population households for purchasing goods and services in view to meet their members needs,  the expenditure for individual consumption of public administration (education, health, social security and social activities, culture,  sport, leisure activities, collection of household waste) and the expenditure for individual consumption of non-profit institutions serving households (religious organisations, trade unions, political parties, unions, foundations, cultural and sport associations).</t>
  </si>
  <si>
    <t>3) Comprises the expenditure for collective consumption of public administration (general public services, national defence and territory security, public order and security, legislative and regulatory activities, research &amp; development, etc.).</t>
  </si>
  <si>
    <r>
      <t>Net taxes on products</t>
    </r>
    <r>
      <rPr>
        <vertAlign val="superscript"/>
        <sz val="9"/>
        <rFont val="Calibri"/>
        <family val="2"/>
      </rPr>
      <t xml:space="preserve"> 1)</t>
    </r>
  </si>
  <si>
    <r>
      <t xml:space="preserve">    Actual individual consumption of households  </t>
    </r>
    <r>
      <rPr>
        <vertAlign val="superscript"/>
        <sz val="9"/>
        <rFont val="Calibri"/>
        <family val="2"/>
      </rPr>
      <t>2)</t>
    </r>
  </si>
  <si>
    <t xml:space="preserve">   Minning and quarrying; manufacturing; electricity,
   gas, steam and air conditioning production and
   supply; water supply; sewerage, waste
   management and decontamination activities</t>
  </si>
  <si>
    <t xml:space="preserve">   Professional, scientific and technical activities;
   activities of administrative services and support
   services</t>
  </si>
  <si>
    <t xml:space="preserve">   Public administration and defence; social
   insurance of public sector; education; health
   and social assistance</t>
  </si>
  <si>
    <t xml:space="preserve">       Final consumption expenditure of Non-profit 
       institutions serving households</t>
  </si>
  <si>
    <t xml:space="preserve">       Individual final consumption expenditure of
       General government</t>
  </si>
  <si>
    <r>
      <t xml:space="preserve">    Collective final consumption expenditure of
    General government </t>
    </r>
    <r>
      <rPr>
        <vertAlign val="superscript"/>
        <sz val="9"/>
        <rFont val="Calibri"/>
        <family val="2"/>
      </rPr>
      <t>3)</t>
    </r>
  </si>
  <si>
    <t xml:space="preserve">  - seasonally adjusted series - </t>
  </si>
  <si>
    <t xml:space="preserve">    Statistical discrepancy</t>
  </si>
  <si>
    <t xml:space="preserve">   Minning and quarrying; manufacturing; electricity, 
   gas, steam and air conditioning production and
   supply; water supply; sewerage, waste
   management and decontamination activities</t>
  </si>
  <si>
    <t xml:space="preserve">       Individual final consumption expenditure of 
       General government</t>
  </si>
  <si>
    <t>Millions RON, current prices</t>
  </si>
  <si>
    <t xml:space="preserve">In % as against the previous quarter  </t>
  </si>
  <si>
    <t>In % as against the corresponding period of the previous year</t>
  </si>
  <si>
    <t>Provisional (2)</t>
  </si>
  <si>
    <t>Differences</t>
  </si>
  <si>
    <t>1.I-30.IX</t>
  </si>
  <si>
    <t>Provisional (1)</t>
  </si>
  <si>
    <t>2000T1</t>
  </si>
  <si>
    <t>2000T2</t>
  </si>
  <si>
    <t>2000T3</t>
  </si>
  <si>
    <t>2000T4</t>
  </si>
  <si>
    <t>2001T1</t>
  </si>
  <si>
    <t>2001T2</t>
  </si>
  <si>
    <t>2001T3</t>
  </si>
  <si>
    <t>2001T4</t>
  </si>
  <si>
    <t>2002T1</t>
  </si>
  <si>
    <t>2002T2</t>
  </si>
  <si>
    <t>2002T3</t>
  </si>
  <si>
    <t>2002T4</t>
  </si>
  <si>
    <t>2003T1</t>
  </si>
  <si>
    <t>2003T2</t>
  </si>
  <si>
    <t>2003T3</t>
  </si>
  <si>
    <t>2003T4</t>
  </si>
  <si>
    <t>2004T1</t>
  </si>
  <si>
    <t>2004T2</t>
  </si>
  <si>
    <t>2004T3</t>
  </si>
  <si>
    <t>2004T4</t>
  </si>
  <si>
    <t>2005T1</t>
  </si>
  <si>
    <t>2005T2</t>
  </si>
  <si>
    <t>2005T3</t>
  </si>
  <si>
    <t>2005T4</t>
  </si>
  <si>
    <t>2006T1</t>
  </si>
  <si>
    <t>2006T2</t>
  </si>
  <si>
    <t>2006T3</t>
  </si>
  <si>
    <t>2006T4</t>
  </si>
  <si>
    <t>2007T1</t>
  </si>
  <si>
    <t>2007T2</t>
  </si>
  <si>
    <t>2007T3</t>
  </si>
  <si>
    <t>2007T4</t>
  </si>
  <si>
    <t>2008T1</t>
  </si>
  <si>
    <t>2008T2</t>
  </si>
  <si>
    <t>2008T3</t>
  </si>
  <si>
    <t>2008T4</t>
  </si>
  <si>
    <t>2009T1</t>
  </si>
  <si>
    <t>2009T2</t>
  </si>
  <si>
    <t>2009T3</t>
  </si>
  <si>
    <t>2009T4</t>
  </si>
  <si>
    <t>2010T1</t>
  </si>
  <si>
    <t>2010T2</t>
  </si>
  <si>
    <t>2010T3</t>
  </si>
  <si>
    <t>2010T4</t>
  </si>
  <si>
    <t>2011T1</t>
  </si>
  <si>
    <t>2011T2</t>
  </si>
  <si>
    <t>2011T3</t>
  </si>
  <si>
    <t>2011T4</t>
  </si>
  <si>
    <t>2012T1</t>
  </si>
  <si>
    <t>2012T2</t>
  </si>
  <si>
    <t>2012T3</t>
  </si>
  <si>
    <t>2012T4</t>
  </si>
  <si>
    <t>2013T1</t>
  </si>
  <si>
    <t>2013T2</t>
  </si>
  <si>
    <t>2013T3</t>
  </si>
  <si>
    <t>2013T4</t>
  </si>
  <si>
    <t>2014T1</t>
  </si>
  <si>
    <t>2014T2</t>
  </si>
  <si>
    <t>2014T3</t>
  </si>
  <si>
    <t>2014T4</t>
  </si>
  <si>
    <t>2015T1</t>
  </si>
  <si>
    <t>2015T2</t>
  </si>
  <si>
    <t>2015T3</t>
  </si>
  <si>
    <t>2015T4</t>
  </si>
  <si>
    <t>2016T1</t>
  </si>
  <si>
    <t>2016T2</t>
  </si>
  <si>
    <t>2016T3</t>
  </si>
  <si>
    <t>2016T4</t>
  </si>
  <si>
    <t>2017T1</t>
  </si>
  <si>
    <t>2017T2</t>
  </si>
  <si>
    <t>2017T3</t>
  </si>
  <si>
    <t>2017T4</t>
  </si>
  <si>
    <t>2018T1</t>
  </si>
  <si>
    <t>2018T2</t>
  </si>
  <si>
    <t>2018T3</t>
  </si>
  <si>
    <t>2018T4</t>
  </si>
  <si>
    <t>2019T1</t>
  </si>
  <si>
    <t>2019T2</t>
  </si>
  <si>
    <t>2019T3</t>
  </si>
  <si>
    <t>2019T4</t>
  </si>
  <si>
    <t>2020T1</t>
  </si>
  <si>
    <t>2020T2</t>
  </si>
  <si>
    <t>2020T3</t>
  </si>
  <si>
    <t>2020T4</t>
  </si>
  <si>
    <t>2021T1</t>
  </si>
  <si>
    <t>2021T2</t>
  </si>
  <si>
    <t>2021T3</t>
  </si>
  <si>
    <t>2021T4</t>
  </si>
  <si>
    <t>2022T1</t>
  </si>
  <si>
    <t>2022T2</t>
  </si>
  <si>
    <t>2022T3</t>
  </si>
  <si>
    <t>Table 2: Quarterly GDP, in the period 1.I-30.IX 2022 - seasonally adjusted series</t>
  </si>
  <si>
    <t>Table 3: Quarterly GDP, in the period 1.I-30.IX 2022 - unadjusted series</t>
  </si>
  <si>
    <t>Tabel 4: The contribution of GDP resources to the nominal value and growth rate of GDP,
                 in Q3  2022</t>
  </si>
  <si>
    <t>Tabel 5: The contribution of GDP expenditure to the nominal value and growth rate of GDP, 
                 in Q3 2022</t>
  </si>
  <si>
    <t>Volume indices
 – în % as against Q3 2021</t>
  </si>
  <si>
    <t>Price indices
 – în % as against Q3 2021</t>
  </si>
  <si>
    <t>Tabel 6: GROSS DOMESTIC PRODUCT BY RESOURCES AND USES, IN Q3 2022</t>
  </si>
  <si>
    <t>Tabel 7: GROSS DOMESTIC PRODUCT BY RESOURCES AND USES, IN Q3 2022</t>
  </si>
  <si>
    <t>Volume indices
 – în % as against Q2 2022</t>
  </si>
  <si>
    <t>Price indices
 – în % as against Q2 2022</t>
  </si>
  <si>
    <t>Tabel 8: GROSS DOMESTIC PRODUCT BY RESOURCES AND USES, IN THE PERIOD 1.I-30.IX 2022</t>
  </si>
  <si>
    <t>Volume indices
 – în % as against the period
 1.I-30.IX 2021</t>
  </si>
  <si>
    <t>Price indices
 – în % as against the period
1.I-30.IX  2021</t>
  </si>
  <si>
    <t>Graph 1: Quarterly Gross Domestic Product of Romania, in the period 2000-2022 (seasonally adjusted series)
                  (quarterly average of 2000=100)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</si>
</sst>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7" x14ac:knownFonts="1">
    <font>
      <sz val="10"/>
      <name val="Arial"/>
    </font>
    <font>
      <sz val="10"/>
      <name val="Arial"/>
      <family val="2"/>
    </font>
    <font>
      <sz val="8"/>
      <name val="Arial"/>
      <family val="2"/>
    </font>
    <font>
      <sz val="10"/>
      <name val="Arial"/>
      <family val="2"/>
    </font>
    <font>
      <sz val="10"/>
      <name val="MS Sans Serif"/>
      <family val="2"/>
    </font>
    <font>
      <b/>
      <sz val="10"/>
      <name val="Calibri"/>
      <family val="2"/>
    </font>
    <font>
      <sz val="10"/>
      <name val="Calibri"/>
      <family val="2"/>
    </font>
    <font>
      <b/>
      <sz val="9"/>
      <name val="Calibri"/>
      <family val="2"/>
    </font>
    <font>
      <sz val="9"/>
      <name val="Calibri"/>
      <family val="2"/>
    </font>
    <font>
      <i/>
      <vertAlign val="superscript"/>
      <sz val="9"/>
      <name val="Calibri"/>
      <family val="2"/>
    </font>
    <font>
      <i/>
      <sz val="9"/>
      <name val="Calibri"/>
      <family val="2"/>
    </font>
    <font>
      <vertAlign val="superscript"/>
      <sz val="9"/>
      <name val="Calibri"/>
      <family val="2"/>
    </font>
    <font>
      <sz val="8"/>
      <name val="Calibri"/>
      <family val="2"/>
    </font>
    <font>
      <b/>
      <sz val="11"/>
      <name val="Calibri"/>
      <family val="2"/>
    </font>
    <font>
      <sz val="11"/>
      <name val="Calibri"/>
      <family val="2"/>
    </font>
    <font>
      <sz val="11"/>
      <name val="Arial"/>
      <family val="2"/>
    </font>
    <font>
      <i/>
      <sz val="10"/>
      <name val="Calibri"/>
      <family val="2"/>
    </font>
  </fonts>
  <fills count="3">
    <fill>
      <patternFill patternType="none"/>
    </fill>
    <fill>
      <patternFill patternType="gray125"/>
    </fill>
    <fill>
      <patternFill patternType="solid">
        <fgColor indexed="22"/>
        <bgColor indexed="64"/>
      </patternFill>
    </fill>
  </fills>
  <borders count="5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right style="medium">
        <color indexed="64"/>
      </right>
      <top/>
      <bottom/>
      <diagonal/>
    </border>
    <border>
      <left style="thin">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bottom/>
      <diagonal/>
    </border>
    <border>
      <left/>
      <right style="thin">
        <color indexed="64"/>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s>
  <cellStyleXfs count="5">
    <xf numFmtId="0" fontId="0" fillId="0" borderId="0"/>
    <xf numFmtId="0" fontId="4" fillId="0" borderId="0"/>
    <xf numFmtId="0" fontId="3" fillId="0" borderId="0"/>
    <xf numFmtId="0" fontId="3" fillId="0" borderId="0"/>
    <xf numFmtId="0" fontId="1" fillId="0" borderId="0"/>
  </cellStyleXfs>
  <cellXfs count="219">
    <xf numFmtId="0" fontId="0" fillId="0" borderId="0" xfId="0"/>
    <xf numFmtId="0" fontId="6" fillId="0" borderId="0" xfId="0" applyFont="1"/>
    <xf numFmtId="0" fontId="6" fillId="0" borderId="0" xfId="0" applyFont="1" applyBorder="1"/>
    <xf numFmtId="0" fontId="6" fillId="0" borderId="1" xfId="0" applyFont="1" applyBorder="1"/>
    <xf numFmtId="0" fontId="6" fillId="0" borderId="2" xfId="0" applyFont="1" applyBorder="1" applyAlignment="1">
      <alignment vertical="center"/>
    </xf>
    <xf numFmtId="0" fontId="5" fillId="0" borderId="2" xfId="0" applyFont="1" applyBorder="1" applyAlignment="1">
      <alignment horizontal="right" vertical="center"/>
    </xf>
    <xf numFmtId="0" fontId="5" fillId="0" borderId="3" xfId="0" applyFont="1" applyBorder="1" applyAlignment="1">
      <alignment horizontal="right" vertical="center"/>
    </xf>
    <xf numFmtId="0" fontId="5" fillId="0" borderId="4" xfId="0" applyFont="1" applyFill="1" applyBorder="1"/>
    <xf numFmtId="0" fontId="5" fillId="0" borderId="5" xfId="0" applyFont="1" applyFill="1" applyBorder="1" applyAlignment="1">
      <alignment horizontal="center"/>
    </xf>
    <xf numFmtId="164" fontId="6" fillId="0" borderId="6" xfId="0" applyNumberFormat="1" applyFont="1" applyFill="1" applyBorder="1" applyAlignment="1">
      <alignment horizontal="right" indent="1"/>
    </xf>
    <xf numFmtId="164" fontId="6" fillId="0" borderId="7" xfId="0" applyNumberFormat="1" applyFont="1" applyFill="1" applyBorder="1" applyAlignment="1">
      <alignment horizontal="right" indent="1"/>
    </xf>
    <xf numFmtId="164" fontId="6" fillId="0" borderId="8" xfId="0" applyNumberFormat="1" applyFont="1" applyFill="1" applyBorder="1" applyAlignment="1">
      <alignment horizontal="right" indent="1"/>
    </xf>
    <xf numFmtId="0" fontId="5" fillId="0" borderId="9" xfId="0" applyFont="1" applyFill="1" applyBorder="1" applyAlignment="1">
      <alignment horizontal="center"/>
    </xf>
    <xf numFmtId="0" fontId="5" fillId="0" borderId="7" xfId="0" applyFont="1" applyFill="1" applyBorder="1" applyAlignment="1">
      <alignment horizontal="center"/>
    </xf>
    <xf numFmtId="164" fontId="6" fillId="0" borderId="10" xfId="0" applyNumberFormat="1" applyFont="1" applyFill="1" applyBorder="1" applyAlignment="1">
      <alignment horizontal="right" indent="1"/>
    </xf>
    <xf numFmtId="164" fontId="6" fillId="0" borderId="11" xfId="0" applyNumberFormat="1" applyFont="1" applyFill="1" applyBorder="1" applyAlignment="1">
      <alignment horizontal="right" indent="1"/>
    </xf>
    <xf numFmtId="164" fontId="6" fillId="0" borderId="12" xfId="0" applyNumberFormat="1" applyFont="1" applyFill="1" applyBorder="1" applyAlignment="1">
      <alignment horizontal="right" indent="1"/>
    </xf>
    <xf numFmtId="0" fontId="5" fillId="0" borderId="13" xfId="0" applyFont="1" applyFill="1" applyBorder="1"/>
    <xf numFmtId="0" fontId="5" fillId="0" borderId="11" xfId="0" applyFont="1" applyFill="1" applyBorder="1" applyAlignment="1">
      <alignment horizontal="center"/>
    </xf>
    <xf numFmtId="164" fontId="6" fillId="0" borderId="11" xfId="0" quotePrefix="1" applyNumberFormat="1" applyFont="1" applyFill="1" applyBorder="1" applyAlignment="1">
      <alignment horizontal="right" indent="1"/>
    </xf>
    <xf numFmtId="0" fontId="6" fillId="0" borderId="14" xfId="0" quotePrefix="1" applyFont="1" applyFill="1" applyBorder="1" applyAlignment="1">
      <alignment horizontal="right" indent="1"/>
    </xf>
    <xf numFmtId="0" fontId="5" fillId="0" borderId="15" xfId="0" applyFont="1" applyFill="1" applyBorder="1" applyAlignment="1">
      <alignment horizontal="center"/>
    </xf>
    <xf numFmtId="164" fontId="6" fillId="0" borderId="0" xfId="0" applyNumberFormat="1" applyFont="1" applyFill="1" applyBorder="1" applyAlignment="1">
      <alignment horizontal="right" indent="1"/>
    </xf>
    <xf numFmtId="164" fontId="6" fillId="0" borderId="15" xfId="0" applyNumberFormat="1" applyFont="1" applyFill="1" applyBorder="1" applyAlignment="1">
      <alignment horizontal="right" indent="1"/>
    </xf>
    <xf numFmtId="0" fontId="6" fillId="0" borderId="16" xfId="0" quotePrefix="1" applyFont="1" applyFill="1" applyBorder="1" applyAlignment="1">
      <alignment horizontal="right" indent="1"/>
    </xf>
    <xf numFmtId="0" fontId="6" fillId="0" borderId="8" xfId="0" quotePrefix="1" applyFont="1" applyFill="1" applyBorder="1" applyAlignment="1">
      <alignment horizontal="right" indent="1"/>
    </xf>
    <xf numFmtId="0" fontId="5" fillId="0" borderId="17" xfId="0" applyFont="1" applyFill="1" applyBorder="1" applyAlignment="1">
      <alignment horizontal="center"/>
    </xf>
    <xf numFmtId="164" fontId="6" fillId="0" borderId="18" xfId="0" applyNumberFormat="1" applyFont="1" applyFill="1" applyBorder="1" applyAlignment="1">
      <alignment horizontal="right" indent="1"/>
    </xf>
    <xf numFmtId="164" fontId="6" fillId="0" borderId="17" xfId="0" applyNumberFormat="1" applyFont="1" applyFill="1" applyBorder="1" applyAlignment="1">
      <alignment horizontal="right" indent="1"/>
    </xf>
    <xf numFmtId="0" fontId="6" fillId="0" borderId="19" xfId="0" quotePrefix="1" applyFont="1" applyFill="1" applyBorder="1" applyAlignment="1">
      <alignment horizontal="right" indent="1"/>
    </xf>
    <xf numFmtId="164" fontId="6" fillId="0" borderId="20" xfId="0" applyNumberFormat="1" applyFont="1" applyFill="1" applyBorder="1" applyAlignment="1">
      <alignment horizontal="right" indent="1"/>
    </xf>
    <xf numFmtId="164" fontId="6" fillId="0" borderId="5" xfId="0" applyNumberFormat="1" applyFont="1" applyFill="1" applyBorder="1" applyAlignment="1">
      <alignment horizontal="right" indent="1"/>
    </xf>
    <xf numFmtId="0" fontId="6" fillId="0" borderId="21" xfId="0" quotePrefix="1" applyFont="1" applyFill="1" applyBorder="1" applyAlignment="1">
      <alignment horizontal="right" indent="1"/>
    </xf>
    <xf numFmtId="164" fontId="6" fillId="0" borderId="0" xfId="3" applyNumberFormat="1" applyFont="1"/>
    <xf numFmtId="0" fontId="8" fillId="0" borderId="15" xfId="0" applyFont="1" applyBorder="1" applyAlignment="1">
      <alignment horizontal="right" wrapText="1" indent="2"/>
    </xf>
    <xf numFmtId="164" fontId="6" fillId="0" borderId="0" xfId="0" applyNumberFormat="1" applyFont="1"/>
    <xf numFmtId="0" fontId="8" fillId="0" borderId="0" xfId="0" applyFont="1" applyBorder="1"/>
    <xf numFmtId="0" fontId="8" fillId="0" borderId="0" xfId="0" applyFont="1"/>
    <xf numFmtId="164" fontId="8" fillId="0" borderId="0" xfId="0" applyNumberFormat="1" applyFont="1" applyBorder="1"/>
    <xf numFmtId="0" fontId="8" fillId="0" borderId="15" xfId="0" applyFont="1" applyFill="1" applyBorder="1" applyAlignment="1">
      <alignment horizontal="right" wrapText="1" indent="2"/>
    </xf>
    <xf numFmtId="0" fontId="8" fillId="0" borderId="0" xfId="0" applyFont="1" applyFill="1" applyBorder="1"/>
    <xf numFmtId="164" fontId="8" fillId="0" borderId="0" xfId="0" applyNumberFormat="1" applyFont="1" applyFill="1" applyBorder="1"/>
    <xf numFmtId="0" fontId="8" fillId="0" borderId="22" xfId="0" applyFont="1" applyBorder="1"/>
    <xf numFmtId="0" fontId="6" fillId="0" borderId="16" xfId="0" applyFont="1" applyBorder="1"/>
    <xf numFmtId="164" fontId="8" fillId="0" borderId="22" xfId="0" applyNumberFormat="1" applyFont="1" applyFill="1" applyBorder="1" applyAlignment="1">
      <alignment vertical="justify" wrapText="1"/>
    </xf>
    <xf numFmtId="0" fontId="8" fillId="2" borderId="23" xfId="0" applyFont="1" applyFill="1" applyBorder="1"/>
    <xf numFmtId="0" fontId="7" fillId="2" borderId="22" xfId="0" applyFont="1" applyFill="1" applyBorder="1"/>
    <xf numFmtId="0" fontId="6" fillId="2" borderId="19" xfId="0" applyFont="1" applyFill="1" applyBorder="1"/>
    <xf numFmtId="0" fontId="6" fillId="0" borderId="23" xfId="0" applyFont="1" applyBorder="1"/>
    <xf numFmtId="0" fontId="6" fillId="0" borderId="24" xfId="0" applyFont="1" applyBorder="1"/>
    <xf numFmtId="0" fontId="5" fillId="0" borderId="25" xfId="0" applyFont="1" applyBorder="1" applyAlignment="1">
      <alignment horizontal="center" vertical="center"/>
    </xf>
    <xf numFmtId="0" fontId="6" fillId="0" borderId="22" xfId="0" applyFont="1" applyBorder="1"/>
    <xf numFmtId="164" fontId="5" fillId="0" borderId="26" xfId="0" applyNumberFormat="1" applyFont="1" applyBorder="1" applyAlignment="1">
      <alignment horizontal="right" vertical="center" indent="2"/>
    </xf>
    <xf numFmtId="164" fontId="5" fillId="0" borderId="16" xfId="0" applyNumberFormat="1" applyFont="1" applyBorder="1" applyAlignment="1">
      <alignment horizontal="right" vertical="center" indent="2"/>
    </xf>
    <xf numFmtId="164" fontId="5" fillId="0" borderId="22" xfId="0" applyNumberFormat="1" applyFont="1" applyFill="1" applyBorder="1" applyAlignment="1">
      <alignment vertical="justify"/>
    </xf>
    <xf numFmtId="164" fontId="5" fillId="0" borderId="26" xfId="0" applyNumberFormat="1" applyFont="1" applyFill="1" applyBorder="1" applyAlignment="1">
      <alignment horizontal="right" indent="2"/>
    </xf>
    <xf numFmtId="164" fontId="5" fillId="0" borderId="16" xfId="0" applyNumberFormat="1" applyFont="1" applyFill="1" applyBorder="1" applyAlignment="1">
      <alignment horizontal="right" indent="2"/>
    </xf>
    <xf numFmtId="164" fontId="6" fillId="0" borderId="22" xfId="0" applyNumberFormat="1" applyFont="1" applyFill="1" applyBorder="1" applyAlignment="1">
      <alignment vertical="justify" wrapText="1"/>
    </xf>
    <xf numFmtId="164" fontId="6" fillId="0" borderId="26" xfId="0" applyNumberFormat="1" applyFont="1" applyFill="1" applyBorder="1" applyAlignment="1">
      <alignment horizontal="right" indent="2"/>
    </xf>
    <xf numFmtId="164" fontId="6" fillId="0" borderId="16" xfId="0" applyNumberFormat="1" applyFont="1" applyFill="1" applyBorder="1" applyAlignment="1">
      <alignment horizontal="right" indent="2"/>
    </xf>
    <xf numFmtId="164" fontId="6" fillId="0" borderId="22" xfId="0" applyNumberFormat="1" applyFont="1" applyFill="1" applyBorder="1" applyAlignment="1">
      <alignment vertical="justify"/>
    </xf>
    <xf numFmtId="164" fontId="6" fillId="0" borderId="26" xfId="0" applyNumberFormat="1" applyFont="1" applyBorder="1" applyAlignment="1">
      <alignment horizontal="right" indent="2"/>
    </xf>
    <xf numFmtId="164" fontId="6" fillId="0" borderId="16" xfId="0" applyNumberFormat="1" applyFont="1" applyBorder="1" applyAlignment="1">
      <alignment horizontal="right" indent="2"/>
    </xf>
    <xf numFmtId="0" fontId="6" fillId="2" borderId="23" xfId="0" applyFont="1" applyFill="1" applyBorder="1"/>
    <xf numFmtId="164" fontId="6" fillId="2" borderId="27" xfId="0" applyNumberFormat="1" applyFont="1" applyFill="1" applyBorder="1" applyAlignment="1">
      <alignment horizontal="right" indent="2"/>
    </xf>
    <xf numFmtId="164" fontId="6" fillId="2" borderId="28" xfId="0" applyNumberFormat="1" applyFont="1" applyFill="1" applyBorder="1" applyAlignment="1">
      <alignment horizontal="right" indent="2"/>
    </xf>
    <xf numFmtId="0" fontId="5" fillId="2" borderId="22" xfId="0" applyFont="1" applyFill="1" applyBorder="1"/>
    <xf numFmtId="164" fontId="5" fillId="2" borderId="26" xfId="0" applyNumberFormat="1" applyFont="1" applyFill="1" applyBorder="1" applyAlignment="1">
      <alignment horizontal="right" indent="2"/>
    </xf>
    <xf numFmtId="164" fontId="5" fillId="2" borderId="16" xfId="0" applyNumberFormat="1" applyFont="1" applyFill="1" applyBorder="1" applyAlignment="1">
      <alignment horizontal="right" indent="2"/>
    </xf>
    <xf numFmtId="0" fontId="6" fillId="2" borderId="24" xfId="0" applyFont="1" applyFill="1" applyBorder="1"/>
    <xf numFmtId="164" fontId="6" fillId="2" borderId="29" xfId="0" applyNumberFormat="1" applyFont="1" applyFill="1" applyBorder="1" applyAlignment="1">
      <alignment horizontal="right" indent="2"/>
    </xf>
    <xf numFmtId="164" fontId="6" fillId="2" borderId="19" xfId="0" applyNumberFormat="1" applyFont="1" applyFill="1" applyBorder="1" applyAlignment="1">
      <alignment horizontal="right" indent="2"/>
    </xf>
    <xf numFmtId="0" fontId="7" fillId="0" borderId="22" xfId="0" applyFont="1" applyBorder="1"/>
    <xf numFmtId="0" fontId="5" fillId="0" borderId="16"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0" xfId="0" applyFont="1" applyBorder="1" applyAlignment="1">
      <alignment horizontal="center" vertical="center"/>
    </xf>
    <xf numFmtId="164" fontId="5" fillId="0" borderId="31" xfId="0" applyNumberFormat="1" applyFont="1" applyBorder="1" applyAlignment="1">
      <alignment horizontal="right" vertical="center" indent="2"/>
    </xf>
    <xf numFmtId="164" fontId="5" fillId="0" borderId="26" xfId="0" applyNumberFormat="1" applyFont="1" applyBorder="1" applyAlignment="1">
      <alignment horizontal="right" indent="2"/>
    </xf>
    <xf numFmtId="164" fontId="6" fillId="2" borderId="32" xfId="0" applyNumberFormat="1" applyFont="1" applyFill="1" applyBorder="1" applyAlignment="1">
      <alignment horizontal="right" indent="2"/>
    </xf>
    <xf numFmtId="0" fontId="6" fillId="0" borderId="28" xfId="0" applyFont="1" applyBorder="1"/>
    <xf numFmtId="0" fontId="6" fillId="0" borderId="27" xfId="0" applyFont="1" applyBorder="1"/>
    <xf numFmtId="0" fontId="5" fillId="0" borderId="26" xfId="0" applyFont="1" applyBorder="1" applyAlignment="1">
      <alignment horizontal="center" vertical="center"/>
    </xf>
    <xf numFmtId="164" fontId="5" fillId="0" borderId="30" xfId="0" applyNumberFormat="1" applyFont="1" applyFill="1" applyBorder="1" applyAlignment="1">
      <alignment horizontal="center" vertical="justify"/>
    </xf>
    <xf numFmtId="164" fontId="5" fillId="0" borderId="19" xfId="0" applyNumberFormat="1" applyFont="1" applyFill="1" applyBorder="1" applyAlignment="1">
      <alignment horizontal="center" vertical="justify"/>
    </xf>
    <xf numFmtId="164" fontId="6" fillId="0" borderId="16" xfId="0" applyNumberFormat="1" applyFont="1" applyBorder="1" applyAlignment="1">
      <alignment horizontal="right" indent="1"/>
    </xf>
    <xf numFmtId="0" fontId="5" fillId="0" borderId="0" xfId="0" applyFont="1"/>
    <xf numFmtId="164" fontId="8" fillId="0" borderId="9" xfId="0" applyNumberFormat="1" applyFont="1" applyFill="1" applyBorder="1" applyAlignment="1">
      <alignment vertical="justify"/>
    </xf>
    <xf numFmtId="164" fontId="8" fillId="0" borderId="9" xfId="0" applyNumberFormat="1" applyFont="1" applyFill="1" applyBorder="1" applyAlignment="1">
      <alignment vertical="justify" wrapText="1"/>
    </xf>
    <xf numFmtId="0" fontId="7" fillId="0" borderId="0" xfId="4" applyFont="1" applyAlignment="1">
      <alignment horizontal="right"/>
    </xf>
    <xf numFmtId="0" fontId="8" fillId="0" borderId="0" xfId="4" applyFont="1" applyBorder="1"/>
    <xf numFmtId="0" fontId="7" fillId="0" borderId="0" xfId="4" applyFont="1" applyBorder="1" applyAlignment="1">
      <alignment horizontal="right"/>
    </xf>
    <xf numFmtId="0" fontId="8" fillId="0" borderId="0" xfId="4" applyFont="1" applyFill="1" applyBorder="1"/>
    <xf numFmtId="164" fontId="8" fillId="0" borderId="15" xfId="0" applyNumberFormat="1" applyFont="1" applyFill="1" applyBorder="1" applyAlignment="1">
      <alignment horizontal="right" wrapText="1" indent="1"/>
    </xf>
    <xf numFmtId="164" fontId="8" fillId="0" borderId="15" xfId="0" applyNumberFormat="1" applyFont="1" applyBorder="1" applyAlignment="1">
      <alignment horizontal="right" wrapText="1" indent="1"/>
    </xf>
    <xf numFmtId="164" fontId="7" fillId="2" borderId="7" xfId="0" applyNumberFormat="1" applyFont="1" applyFill="1" applyBorder="1" applyAlignment="1">
      <alignment horizontal="right" vertical="center" wrapText="1" indent="1"/>
    </xf>
    <xf numFmtId="164" fontId="8" fillId="0" borderId="15" xfId="0" quotePrefix="1" applyNumberFormat="1" applyFont="1" applyFill="1" applyBorder="1" applyAlignment="1">
      <alignment horizontal="right" wrapText="1" indent="1"/>
    </xf>
    <xf numFmtId="0" fontId="5" fillId="0" borderId="3" xfId="0" applyFont="1" applyBorder="1" applyAlignment="1">
      <alignment horizontal="center" vertical="center"/>
    </xf>
    <xf numFmtId="0" fontId="16" fillId="0" borderId="33" xfId="0" applyFont="1" applyBorder="1" applyAlignment="1">
      <alignment horizontal="left" indent="1"/>
    </xf>
    <xf numFmtId="164" fontId="6" fillId="0" borderId="14" xfId="0" applyNumberFormat="1" applyFont="1" applyFill="1" applyBorder="1" applyAlignment="1">
      <alignment horizontal="right" indent="1"/>
    </xf>
    <xf numFmtId="164" fontId="6" fillId="0" borderId="14" xfId="0" quotePrefix="1" applyNumberFormat="1" applyFont="1" applyFill="1" applyBorder="1" applyAlignment="1">
      <alignment horizontal="right" indent="1"/>
    </xf>
    <xf numFmtId="0" fontId="16" fillId="0" borderId="34" xfId="0" applyFont="1" applyBorder="1" applyAlignment="1">
      <alignment horizontal="left" indent="1"/>
    </xf>
    <xf numFmtId="164" fontId="6" fillId="0" borderId="35" xfId="0" applyNumberFormat="1" applyFont="1" applyFill="1" applyBorder="1" applyAlignment="1">
      <alignment horizontal="right" indent="1"/>
    </xf>
    <xf numFmtId="164" fontId="6" fillId="0" borderId="36" xfId="0" applyNumberFormat="1" applyFont="1" applyFill="1" applyBorder="1" applyAlignment="1">
      <alignment horizontal="right" indent="1"/>
    </xf>
    <xf numFmtId="164" fontId="6" fillId="0" borderId="37" xfId="0" applyNumberFormat="1" applyFont="1" applyFill="1" applyBorder="1" applyAlignment="1">
      <alignment horizontal="right" indent="1"/>
    </xf>
    <xf numFmtId="164" fontId="6" fillId="0" borderId="38" xfId="0" applyNumberFormat="1" applyFont="1" applyFill="1" applyBorder="1" applyAlignment="1">
      <alignment horizontal="right" indent="1"/>
    </xf>
    <xf numFmtId="0" fontId="16" fillId="0" borderId="7" xfId="0" applyFont="1" applyBorder="1" applyAlignment="1">
      <alignment horizontal="left" indent="1"/>
    </xf>
    <xf numFmtId="0" fontId="16" fillId="0" borderId="35" xfId="0" applyFont="1" applyBorder="1" applyAlignment="1">
      <alignment horizontal="left" indent="1"/>
    </xf>
    <xf numFmtId="164" fontId="6" fillId="0" borderId="26" xfId="0" applyNumberFormat="1" applyFont="1" applyFill="1" applyBorder="1" applyAlignment="1">
      <alignment horizontal="right" indent="1"/>
    </xf>
    <xf numFmtId="164" fontId="6" fillId="0" borderId="16" xfId="0" applyNumberFormat="1" applyFont="1" applyFill="1" applyBorder="1" applyAlignment="1">
      <alignment horizontal="right" indent="1"/>
    </xf>
    <xf numFmtId="164" fontId="5" fillId="0" borderId="26" xfId="0" applyNumberFormat="1" applyFont="1" applyFill="1" applyBorder="1" applyAlignment="1">
      <alignment horizontal="right" indent="1"/>
    </xf>
    <xf numFmtId="164" fontId="5" fillId="0" borderId="16" xfId="0" applyNumberFormat="1" applyFont="1" applyFill="1" applyBorder="1" applyAlignment="1">
      <alignment horizontal="right" indent="1"/>
    </xf>
    <xf numFmtId="164" fontId="6" fillId="2" borderId="27" xfId="0" applyNumberFormat="1" applyFont="1" applyFill="1" applyBorder="1" applyAlignment="1">
      <alignment horizontal="right" indent="1"/>
    </xf>
    <xf numFmtId="164" fontId="6" fillId="2" borderId="28" xfId="0" applyNumberFormat="1" applyFont="1" applyFill="1" applyBorder="1" applyAlignment="1">
      <alignment horizontal="right" indent="1"/>
    </xf>
    <xf numFmtId="164" fontId="5" fillId="2" borderId="26" xfId="0" applyNumberFormat="1" applyFont="1" applyFill="1" applyBorder="1" applyAlignment="1">
      <alignment horizontal="right" indent="1"/>
    </xf>
    <xf numFmtId="164" fontId="5" fillId="2" borderId="16" xfId="0" applyNumberFormat="1" applyFont="1" applyFill="1" applyBorder="1" applyAlignment="1">
      <alignment horizontal="right" indent="1"/>
    </xf>
    <xf numFmtId="0" fontId="5" fillId="0" borderId="3" xfId="0" applyFont="1" applyBorder="1" applyAlignment="1">
      <alignment horizontal="center" vertical="justify"/>
    </xf>
    <xf numFmtId="164" fontId="6" fillId="0" borderId="39" xfId="0" applyNumberFormat="1" applyFont="1" applyFill="1" applyBorder="1" applyAlignment="1">
      <alignment horizontal="right" indent="1"/>
    </xf>
    <xf numFmtId="0" fontId="5" fillId="0" borderId="30" xfId="0" applyFont="1" applyBorder="1" applyAlignment="1">
      <alignment horizontal="right" vertical="center" indent="2"/>
    </xf>
    <xf numFmtId="164" fontId="6" fillId="0" borderId="40" xfId="0" applyNumberFormat="1" applyFont="1" applyFill="1" applyBorder="1" applyAlignment="1">
      <alignment horizontal="right" indent="1"/>
    </xf>
    <xf numFmtId="164" fontId="8" fillId="0" borderId="11" xfId="0" applyNumberFormat="1" applyFont="1" applyFill="1" applyBorder="1" applyAlignment="1">
      <alignment horizontal="right" wrapText="1" indent="2"/>
    </xf>
    <xf numFmtId="164" fontId="8" fillId="0" borderId="11" xfId="0" applyNumberFormat="1" applyFont="1" applyFill="1" applyBorder="1" applyAlignment="1">
      <alignment horizontal="right" wrapText="1" indent="1"/>
    </xf>
    <xf numFmtId="0" fontId="8" fillId="0" borderId="15" xfId="0" applyFont="1" applyFill="1" applyBorder="1" applyAlignment="1">
      <alignment vertical="top" wrapText="1"/>
    </xf>
    <xf numFmtId="164" fontId="8" fillId="0" borderId="41" xfId="4" applyNumberFormat="1" applyFont="1" applyFill="1" applyBorder="1" applyAlignment="1">
      <alignment vertical="justify"/>
    </xf>
    <xf numFmtId="164" fontId="8" fillId="0" borderId="41" xfId="4" applyNumberFormat="1" applyFont="1" applyFill="1" applyBorder="1" applyAlignment="1">
      <alignment vertical="justify" wrapText="1"/>
    </xf>
    <xf numFmtId="0" fontId="9" fillId="0" borderId="15" xfId="4" applyFont="1" applyBorder="1" applyAlignment="1">
      <alignment horizontal="left" wrapText="1" indent="1"/>
    </xf>
    <xf numFmtId="0" fontId="8" fillId="0" borderId="15" xfId="4" applyFont="1" applyBorder="1" applyAlignment="1">
      <alignment horizontal="left" wrapText="1" indent="1"/>
    </xf>
    <xf numFmtId="0" fontId="10" fillId="0" borderId="15" xfId="4" applyFont="1" applyBorder="1" applyAlignment="1">
      <alignment horizontal="left" vertical="top" wrapText="1" indent="1"/>
    </xf>
    <xf numFmtId="0" fontId="8" fillId="0" borderId="15" xfId="4" applyFont="1" applyFill="1" applyBorder="1" applyAlignment="1">
      <alignment horizontal="left" wrapText="1" indent="1"/>
    </xf>
    <xf numFmtId="0" fontId="8" fillId="0" borderId="41" xfId="4" applyFont="1" applyBorder="1"/>
    <xf numFmtId="0" fontId="9" fillId="0" borderId="15" xfId="4" applyFont="1" applyFill="1" applyBorder="1" applyAlignment="1">
      <alignment wrapText="1"/>
    </xf>
    <xf numFmtId="0" fontId="7" fillId="2" borderId="7" xfId="4" applyFont="1" applyFill="1" applyBorder="1" applyAlignment="1">
      <alignment horizontal="left" vertical="center" wrapText="1" indent="1"/>
    </xf>
    <xf numFmtId="0" fontId="8" fillId="0" borderId="15" xfId="4" applyFont="1" applyFill="1" applyBorder="1" applyAlignment="1">
      <alignment horizontal="left" vertical="top" wrapText="1" indent="1"/>
    </xf>
    <xf numFmtId="164" fontId="8" fillId="0" borderId="41" xfId="4" applyNumberFormat="1" applyFont="1" applyFill="1" applyBorder="1"/>
    <xf numFmtId="164" fontId="8" fillId="0" borderId="41" xfId="4" applyNumberFormat="1" applyFont="1" applyFill="1" applyBorder="1" applyAlignment="1">
      <alignment wrapText="1"/>
    </xf>
    <xf numFmtId="0" fontId="9" fillId="0" borderId="15" xfId="4" applyFont="1" applyBorder="1" applyAlignment="1">
      <alignment horizontal="left" vertical="top" wrapText="1" indent="2"/>
    </xf>
    <xf numFmtId="0" fontId="8" fillId="0" borderId="15" xfId="4" applyFont="1" applyBorder="1" applyAlignment="1">
      <alignment horizontal="left" vertical="top" wrapText="1" indent="1"/>
    </xf>
    <xf numFmtId="0" fontId="8" fillId="0" borderId="15" xfId="4" applyFont="1" applyBorder="1" applyAlignment="1">
      <alignment horizontal="left" vertical="top" wrapText="1" indent="2"/>
    </xf>
    <xf numFmtId="0" fontId="10" fillId="0" borderId="15" xfId="4" applyFont="1" applyBorder="1" applyAlignment="1">
      <alignment horizontal="left" vertical="top" wrapText="1" indent="2"/>
    </xf>
    <xf numFmtId="0" fontId="8" fillId="0" borderId="15" xfId="4" applyFont="1" applyBorder="1"/>
    <xf numFmtId="164" fontId="10" fillId="0" borderId="11" xfId="0" applyNumberFormat="1" applyFont="1" applyFill="1" applyBorder="1" applyAlignment="1">
      <alignment horizontal="left" vertical="top" wrapText="1" indent="1"/>
    </xf>
    <xf numFmtId="0" fontId="8" fillId="0" borderId="7" xfId="4" applyFont="1" applyFill="1" applyBorder="1" applyAlignment="1">
      <alignment vertical="top" wrapText="1"/>
    </xf>
    <xf numFmtId="0" fontId="8" fillId="0" borderId="7" xfId="4" applyFont="1" applyBorder="1" applyAlignment="1">
      <alignment horizontal="center" vertical="top" wrapText="1"/>
    </xf>
    <xf numFmtId="0" fontId="8" fillId="0" borderId="7" xfId="4" applyFont="1" applyBorder="1" applyAlignment="1">
      <alignment vertical="top" wrapText="1"/>
    </xf>
    <xf numFmtId="0" fontId="8" fillId="0" borderId="15" xfId="0" applyFont="1" applyBorder="1" applyAlignment="1">
      <alignment vertical="top" wrapText="1"/>
    </xf>
    <xf numFmtId="0" fontId="9" fillId="0" borderId="15" xfId="4" applyFont="1" applyBorder="1" applyAlignment="1">
      <alignment wrapText="1"/>
    </xf>
    <xf numFmtId="164" fontId="10" fillId="0" borderId="11" xfId="0" applyNumberFormat="1" applyFont="1" applyBorder="1" applyAlignment="1">
      <alignment horizontal="left" vertical="top" wrapText="1" indent="1"/>
    </xf>
    <xf numFmtId="164" fontId="8" fillId="0" borderId="11" xfId="0" applyNumberFormat="1" applyFont="1" applyBorder="1" applyAlignment="1">
      <alignment horizontal="right" wrapText="1" indent="1"/>
    </xf>
    <xf numFmtId="0" fontId="6" fillId="2" borderId="29" xfId="0" applyFont="1" applyFill="1" applyBorder="1" applyAlignment="1">
      <alignment horizontal="right" indent="1"/>
    </xf>
    <xf numFmtId="0" fontId="6" fillId="2" borderId="19" xfId="0" applyFont="1" applyFill="1" applyBorder="1" applyAlignment="1">
      <alignment horizontal="right" indent="1"/>
    </xf>
    <xf numFmtId="0" fontId="16" fillId="0" borderId="42" xfId="0" applyFont="1" applyBorder="1" applyAlignment="1">
      <alignment horizontal="left" vertical="justify" indent="1"/>
    </xf>
    <xf numFmtId="164" fontId="6" fillId="0" borderId="7" xfId="0" applyNumberFormat="1" applyFont="1" applyFill="1" applyBorder="1" applyAlignment="1">
      <alignment horizontal="right" vertical="center" indent="1"/>
    </xf>
    <xf numFmtId="164" fontId="6" fillId="0" borderId="11" xfId="0" applyNumberFormat="1" applyFont="1" applyFill="1" applyBorder="1" applyAlignment="1">
      <alignment horizontal="right" vertical="center" indent="1"/>
    </xf>
    <xf numFmtId="164" fontId="6" fillId="0" borderId="43" xfId="0" applyNumberFormat="1" applyFont="1" applyFill="1" applyBorder="1" applyAlignment="1">
      <alignment horizontal="right" vertical="center" indent="1"/>
    </xf>
    <xf numFmtId="164" fontId="6" fillId="0" borderId="44" xfId="0" applyNumberFormat="1" applyFont="1" applyFill="1" applyBorder="1" applyAlignment="1">
      <alignment horizontal="right" vertical="center" indent="1"/>
    </xf>
    <xf numFmtId="164" fontId="6" fillId="0" borderId="39" xfId="0" applyNumberFormat="1" applyFont="1" applyFill="1" applyBorder="1" applyAlignment="1">
      <alignment horizontal="right" vertical="center" indent="1"/>
    </xf>
    <xf numFmtId="164" fontId="6" fillId="0" borderId="14" xfId="0" quotePrefix="1" applyNumberFormat="1" applyFont="1" applyFill="1" applyBorder="1" applyAlignment="1">
      <alignment horizontal="right" vertical="center" indent="1"/>
    </xf>
    <xf numFmtId="164" fontId="6" fillId="0" borderId="14" xfId="0" applyNumberFormat="1" applyFont="1" applyFill="1" applyBorder="1" applyAlignment="1">
      <alignment horizontal="right" vertical="center" indent="1"/>
    </xf>
    <xf numFmtId="0" fontId="5" fillId="0" borderId="25" xfId="0" applyFont="1" applyBorder="1" applyAlignment="1">
      <alignment horizontal="center" vertical="justify"/>
    </xf>
    <xf numFmtId="0" fontId="5" fillId="0" borderId="25" xfId="0" applyFont="1" applyBorder="1" applyAlignment="1">
      <alignment vertical="center"/>
    </xf>
    <xf numFmtId="49" fontId="6" fillId="0" borderId="23" xfId="1" applyNumberFormat="1" applyFont="1" applyFill="1" applyBorder="1" applyAlignment="1" applyProtection="1">
      <alignment horizontal="right" vertical="center"/>
      <protection locked="0"/>
    </xf>
    <xf numFmtId="49" fontId="6" fillId="0" borderId="22" xfId="1" applyNumberFormat="1" applyFont="1" applyFill="1" applyBorder="1" applyAlignment="1" applyProtection="1">
      <alignment horizontal="right" vertical="center"/>
      <protection locked="0"/>
    </xf>
    <xf numFmtId="0" fontId="6" fillId="0" borderId="22" xfId="2" applyFont="1" applyFill="1" applyBorder="1" applyAlignment="1">
      <alignment horizontal="right"/>
    </xf>
    <xf numFmtId="0" fontId="6" fillId="0" borderId="22" xfId="0" applyFont="1" applyBorder="1" applyAlignment="1">
      <alignment horizontal="right"/>
    </xf>
    <xf numFmtId="0" fontId="6" fillId="0" borderId="24" xfId="0" applyFont="1" applyBorder="1" applyAlignment="1">
      <alignment horizontal="right"/>
    </xf>
    <xf numFmtId="164" fontId="5" fillId="0" borderId="25" xfId="0" applyNumberFormat="1" applyFont="1" applyFill="1" applyBorder="1" applyAlignment="1">
      <alignment horizontal="center" vertical="justify"/>
    </xf>
    <xf numFmtId="164" fontId="6" fillId="0" borderId="27" xfId="2" applyNumberFormat="1" applyFont="1" applyFill="1" applyBorder="1" applyAlignment="1"/>
    <xf numFmtId="164" fontId="6" fillId="0" borderId="26" xfId="2" applyNumberFormat="1" applyFont="1" applyFill="1" applyBorder="1" applyAlignment="1"/>
    <xf numFmtId="164" fontId="6" fillId="0" borderId="26" xfId="0" applyNumberFormat="1" applyFont="1" applyBorder="1" applyAlignment="1"/>
    <xf numFmtId="164" fontId="6" fillId="0" borderId="51" xfId="0" applyNumberFormat="1" applyFont="1" applyBorder="1" applyAlignment="1"/>
    <xf numFmtId="164" fontId="6" fillId="0" borderId="15" xfId="0" applyNumberFormat="1" applyFont="1" applyBorder="1" applyAlignment="1"/>
    <xf numFmtId="164" fontId="6" fillId="0" borderId="52" xfId="0" applyNumberFormat="1" applyFont="1" applyBorder="1" applyAlignment="1"/>
    <xf numFmtId="164" fontId="6" fillId="0" borderId="53" xfId="0" applyNumberFormat="1" applyFont="1" applyBorder="1" applyAlignment="1"/>
    <xf numFmtId="164" fontId="6" fillId="0" borderId="29" xfId="0" applyNumberFormat="1" applyFont="1" applyBorder="1" applyAlignment="1">
      <alignment horizontal="right"/>
    </xf>
    <xf numFmtId="164" fontId="6" fillId="0" borderId="17" xfId="0" applyNumberFormat="1" applyFont="1" applyBorder="1" applyAlignment="1">
      <alignment horizontal="right"/>
    </xf>
    <xf numFmtId="164" fontId="6" fillId="0" borderId="54" xfId="0" applyNumberFormat="1" applyFont="1" applyBorder="1" applyAlignment="1">
      <alignment horizontal="right"/>
    </xf>
    <xf numFmtId="0" fontId="5" fillId="0" borderId="45" xfId="0" applyFont="1" applyFill="1" applyBorder="1" applyAlignment="1">
      <alignment vertical="top" wrapText="1"/>
    </xf>
    <xf numFmtId="0" fontId="6" fillId="0" borderId="26" xfId="0" applyFont="1" applyBorder="1" applyAlignment="1">
      <alignment vertical="top" wrapText="1"/>
    </xf>
    <xf numFmtId="0" fontId="6" fillId="0" borderId="29" xfId="0" applyFont="1" applyBorder="1" applyAlignment="1">
      <alignment vertical="top" wrapText="1"/>
    </xf>
    <xf numFmtId="0" fontId="5" fillId="0" borderId="46" xfId="0" quotePrefix="1" applyFont="1" applyBorder="1" applyAlignment="1">
      <alignment vertical="center"/>
    </xf>
    <xf numFmtId="0" fontId="5" fillId="0" borderId="47" xfId="0" applyFont="1" applyBorder="1" applyAlignment="1">
      <alignment vertical="center"/>
    </xf>
    <xf numFmtId="0" fontId="5" fillId="0" borderId="48" xfId="0" applyFont="1" applyBorder="1" applyAlignment="1">
      <alignment vertical="center"/>
    </xf>
    <xf numFmtId="0" fontId="5" fillId="0" borderId="46" xfId="0" quotePrefix="1" applyFont="1" applyFill="1" applyBorder="1" applyAlignment="1">
      <alignment vertical="center"/>
    </xf>
    <xf numFmtId="0" fontId="5" fillId="0" borderId="47" xfId="0" applyFont="1" applyFill="1" applyBorder="1" applyAlignment="1">
      <alignment vertical="center"/>
    </xf>
    <xf numFmtId="0" fontId="5" fillId="0" borderId="48" xfId="0" applyFont="1" applyFill="1" applyBorder="1" applyAlignment="1">
      <alignment vertical="center"/>
    </xf>
    <xf numFmtId="0" fontId="13" fillId="0" borderId="0" xfId="0" applyFont="1" applyAlignment="1">
      <alignment horizontal="left"/>
    </xf>
    <xf numFmtId="0" fontId="5" fillId="0" borderId="23" xfId="2" applyFont="1" applyFill="1" applyBorder="1" applyAlignment="1">
      <alignment horizontal="center" vertical="center"/>
    </xf>
    <xf numFmtId="0" fontId="6" fillId="0" borderId="24" xfId="0" applyFont="1" applyBorder="1" applyAlignment="1"/>
    <xf numFmtId="0" fontId="5" fillId="0" borderId="2" xfId="0" applyFont="1" applyBorder="1" applyAlignment="1">
      <alignment horizontal="center" vertical="center"/>
    </xf>
    <xf numFmtId="0" fontId="6" fillId="0" borderId="2" xfId="0" applyFont="1" applyBorder="1" applyAlignment="1"/>
    <xf numFmtId="0" fontId="6" fillId="0" borderId="3" xfId="0" applyFont="1" applyBorder="1" applyAlignment="1"/>
    <xf numFmtId="0" fontId="13" fillId="0" borderId="0" xfId="0" applyFont="1" applyAlignment="1">
      <alignment horizontal="left" vertical="justify" wrapText="1"/>
    </xf>
    <xf numFmtId="0" fontId="13" fillId="0" borderId="0" xfId="0" applyFont="1" applyAlignment="1">
      <alignment horizontal="left" vertical="justify"/>
    </xf>
    <xf numFmtId="0" fontId="14" fillId="0" borderId="0" xfId="0" applyFont="1" applyAlignment="1">
      <alignment horizontal="left"/>
    </xf>
    <xf numFmtId="0" fontId="6" fillId="0" borderId="45" xfId="0" applyFont="1" applyBorder="1" applyAlignment="1">
      <alignment horizontal="left" vertical="center" wrapText="1"/>
    </xf>
    <xf numFmtId="0" fontId="6" fillId="0" borderId="26" xfId="0" applyFont="1" applyBorder="1" applyAlignment="1">
      <alignment horizontal="left" vertical="center"/>
    </xf>
    <xf numFmtId="0" fontId="6" fillId="0" borderId="49" xfId="0" applyFont="1" applyBorder="1" applyAlignment="1">
      <alignment horizontal="left" vertical="center"/>
    </xf>
    <xf numFmtId="0" fontId="6" fillId="0" borderId="26" xfId="0" applyFont="1" applyBorder="1" applyAlignment="1">
      <alignment vertical="center"/>
    </xf>
    <xf numFmtId="0" fontId="6" fillId="0" borderId="29" xfId="0" applyFont="1" applyBorder="1" applyAlignment="1">
      <alignment vertical="center"/>
    </xf>
    <xf numFmtId="0" fontId="6" fillId="0" borderId="1" xfId="0" applyFont="1" applyBorder="1" applyAlignment="1"/>
    <xf numFmtId="0" fontId="6" fillId="0" borderId="30" xfId="0" applyFont="1" applyBorder="1" applyAlignment="1"/>
    <xf numFmtId="0" fontId="6" fillId="0" borderId="27" xfId="0" applyFont="1" applyBorder="1" applyAlignment="1">
      <alignment vertical="center"/>
    </xf>
    <xf numFmtId="0" fontId="6" fillId="0" borderId="49" xfId="0" applyFont="1" applyBorder="1" applyAlignment="1">
      <alignment vertical="center"/>
    </xf>
    <xf numFmtId="0" fontId="13" fillId="0" borderId="0" xfId="0" applyFont="1" applyAlignment="1"/>
    <xf numFmtId="0" fontId="0" fillId="0" borderId="0" xfId="0" applyAlignment="1"/>
    <xf numFmtId="0" fontId="15" fillId="0" borderId="0" xfId="0" applyFont="1" applyAlignment="1"/>
    <xf numFmtId="0" fontId="6" fillId="0" borderId="50" xfId="0" applyFont="1" applyBorder="1" applyAlignment="1">
      <alignment vertical="center"/>
    </xf>
    <xf numFmtId="0" fontId="6" fillId="0" borderId="9" xfId="0" applyFont="1" applyBorder="1" applyAlignment="1">
      <alignment vertical="center"/>
    </xf>
    <xf numFmtId="0" fontId="6" fillId="0" borderId="13" xfId="0" applyFont="1" applyBorder="1" applyAlignment="1">
      <alignment vertical="center"/>
    </xf>
    <xf numFmtId="0" fontId="5" fillId="0" borderId="0" xfId="0" applyFont="1" applyBorder="1" applyAlignment="1">
      <alignment horizontal="center"/>
    </xf>
    <xf numFmtId="0" fontId="6" fillId="0" borderId="0" xfId="0" applyFont="1" applyAlignment="1">
      <alignment horizontal="center"/>
    </xf>
    <xf numFmtId="0" fontId="5" fillId="0" borderId="1" xfId="0" applyFont="1" applyBorder="1" applyAlignment="1">
      <alignment horizontal="center" vertical="justify" wrapText="1"/>
    </xf>
    <xf numFmtId="0" fontId="5" fillId="0" borderId="3" xfId="0" applyFont="1" applyBorder="1" applyAlignment="1">
      <alignment horizontal="center" vertical="justify"/>
    </xf>
    <xf numFmtId="0" fontId="13" fillId="0" borderId="0" xfId="0" applyFont="1" applyFill="1" applyBorder="1" applyAlignment="1">
      <alignment wrapText="1"/>
    </xf>
    <xf numFmtId="0" fontId="14" fillId="0" borderId="0" xfId="0" applyFont="1" applyFill="1" applyAlignment="1"/>
    <xf numFmtId="0" fontId="13" fillId="0" borderId="0" xfId="0" applyFont="1" applyFill="1" applyBorder="1" applyAlignment="1">
      <alignment horizontal="left" wrapText="1"/>
    </xf>
    <xf numFmtId="0" fontId="14" fillId="0" borderId="0" xfId="0" applyFont="1" applyFill="1" applyAlignment="1">
      <alignment horizontal="left"/>
    </xf>
    <xf numFmtId="0" fontId="12" fillId="0" borderId="0" xfId="0" applyFont="1" applyAlignment="1">
      <alignment horizontal="justify" vertical="top"/>
    </xf>
    <xf numFmtId="0" fontId="12" fillId="0" borderId="0" xfId="0" applyFont="1" applyAlignment="1">
      <alignment vertical="top"/>
    </xf>
  </cellXfs>
  <cellStyles count="5">
    <cellStyle name="Normal" xfId="0" builtinId="0"/>
    <cellStyle name="Normal_1.1" xfId="1" xr:uid="{00000000-0005-0000-0000-000001000000}"/>
    <cellStyle name="Normal_grafic 1" xfId="2" xr:uid="{00000000-0005-0000-0000-000002000000}"/>
    <cellStyle name="Normal_Sheet1" xfId="3" xr:uid="{00000000-0005-0000-0000-000003000000}"/>
    <cellStyle name="Normal_Sheet2"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3:G29"/>
  <sheetViews>
    <sheetView showGridLines="0" workbookViewId="0">
      <selection activeCell="C23" sqref="C23"/>
    </sheetView>
  </sheetViews>
  <sheetFormatPr defaultRowHeight="12.75" x14ac:dyDescent="0.2"/>
  <cols>
    <col min="1" max="1" width="24.85546875" style="1" customWidth="1"/>
    <col min="2" max="2" width="9.140625" style="1"/>
    <col min="3" max="7" width="9.85546875" style="1" customWidth="1"/>
    <col min="8" max="16384" width="9.140625" style="1"/>
  </cols>
  <sheetData>
    <row r="3" spans="1:7" ht="15" x14ac:dyDescent="0.25">
      <c r="A3" s="185" t="s">
        <v>17</v>
      </c>
      <c r="B3" s="185"/>
      <c r="C3" s="185"/>
      <c r="D3" s="185"/>
      <c r="E3" s="185"/>
      <c r="F3" s="185"/>
      <c r="G3" s="185"/>
    </row>
    <row r="4" spans="1:7" ht="7.5" customHeight="1" thickBot="1" x14ac:dyDescent="0.25">
      <c r="A4" s="2"/>
      <c r="B4" s="2"/>
      <c r="C4" s="2"/>
      <c r="D4" s="2"/>
      <c r="E4" s="2"/>
      <c r="F4" s="2"/>
      <c r="G4" s="2"/>
    </row>
    <row r="5" spans="1:7" ht="13.5" thickBot="1" x14ac:dyDescent="0.25">
      <c r="A5" s="3"/>
      <c r="B5" s="4"/>
      <c r="C5" s="5" t="s">
        <v>18</v>
      </c>
      <c r="D5" s="5" t="s">
        <v>19</v>
      </c>
      <c r="E5" s="5" t="s">
        <v>20</v>
      </c>
      <c r="F5" s="5" t="s">
        <v>21</v>
      </c>
      <c r="G5" s="6" t="s">
        <v>22</v>
      </c>
    </row>
    <row r="6" spans="1:7" x14ac:dyDescent="0.2">
      <c r="A6" s="179" t="s">
        <v>23</v>
      </c>
      <c r="B6" s="180"/>
      <c r="C6" s="180"/>
      <c r="D6" s="180"/>
      <c r="E6" s="180"/>
      <c r="F6" s="180"/>
      <c r="G6" s="181"/>
    </row>
    <row r="7" spans="1:7" x14ac:dyDescent="0.2">
      <c r="A7" s="7" t="s">
        <v>24</v>
      </c>
      <c r="B7" s="8">
        <v>2020</v>
      </c>
      <c r="C7" s="9">
        <v>102.57139528247579</v>
      </c>
      <c r="D7" s="10">
        <v>90.210460409718081</v>
      </c>
      <c r="E7" s="9">
        <v>94.585656800586477</v>
      </c>
      <c r="F7" s="10">
        <v>98.657989739633152</v>
      </c>
      <c r="G7" s="11">
        <v>96.3</v>
      </c>
    </row>
    <row r="8" spans="1:7" x14ac:dyDescent="0.2">
      <c r="A8" s="12"/>
      <c r="B8" s="13">
        <v>2021</v>
      </c>
      <c r="C8" s="14">
        <v>99.580624467402671</v>
      </c>
      <c r="D8" s="15">
        <v>115.34307188643236</v>
      </c>
      <c r="E8" s="14">
        <v>105.6207573997594</v>
      </c>
      <c r="F8" s="15">
        <v>101.29435742988832</v>
      </c>
      <c r="G8" s="16">
        <v>105.79324425221492</v>
      </c>
    </row>
    <row r="9" spans="1:7" x14ac:dyDescent="0.2">
      <c r="A9" s="17"/>
      <c r="B9" s="18">
        <v>2022</v>
      </c>
      <c r="C9" s="14">
        <v>106.42542492240852</v>
      </c>
      <c r="D9" s="19">
        <v>105.05215107271924</v>
      </c>
      <c r="E9" s="19">
        <v>103.75166835187058</v>
      </c>
      <c r="F9" s="19" t="s">
        <v>0</v>
      </c>
      <c r="G9" s="20" t="s">
        <v>0</v>
      </c>
    </row>
    <row r="10" spans="1:7" x14ac:dyDescent="0.2">
      <c r="A10" s="176" t="s">
        <v>25</v>
      </c>
      <c r="B10" s="21">
        <v>2020</v>
      </c>
      <c r="C10" s="22">
        <v>102.69793057804357</v>
      </c>
      <c r="D10" s="23">
        <v>92.055067369654367</v>
      </c>
      <c r="E10" s="22">
        <v>94.985818594537648</v>
      </c>
      <c r="F10" s="23">
        <v>97.670215181836312</v>
      </c>
      <c r="G10" s="24" t="s">
        <v>0</v>
      </c>
    </row>
    <row r="11" spans="1:7" x14ac:dyDescent="0.2">
      <c r="A11" s="177"/>
      <c r="B11" s="13">
        <v>2021</v>
      </c>
      <c r="C11" s="9">
        <v>98.701203050089873</v>
      </c>
      <c r="D11" s="10">
        <v>111.00204915424658</v>
      </c>
      <c r="E11" s="9">
        <v>107.63651709653357</v>
      </c>
      <c r="F11" s="10">
        <v>104.58020157157499</v>
      </c>
      <c r="G11" s="25" t="s">
        <v>0</v>
      </c>
    </row>
    <row r="12" spans="1:7" ht="13.5" thickBot="1" x14ac:dyDescent="0.25">
      <c r="A12" s="178"/>
      <c r="B12" s="26">
        <v>2022</v>
      </c>
      <c r="C12" s="27">
        <v>104.34385172886604</v>
      </c>
      <c r="D12" s="28">
        <v>103.89321799911025</v>
      </c>
      <c r="E12" s="27">
        <v>104.56037493275466</v>
      </c>
      <c r="F12" s="28" t="s">
        <v>0</v>
      </c>
      <c r="G12" s="29" t="s">
        <v>0</v>
      </c>
    </row>
    <row r="13" spans="1:7" x14ac:dyDescent="0.2">
      <c r="A13" s="182" t="s">
        <v>26</v>
      </c>
      <c r="B13" s="183"/>
      <c r="C13" s="183"/>
      <c r="D13" s="183"/>
      <c r="E13" s="183"/>
      <c r="F13" s="183"/>
      <c r="G13" s="184"/>
    </row>
    <row r="14" spans="1:7" x14ac:dyDescent="0.2">
      <c r="A14" s="176" t="s">
        <v>25</v>
      </c>
      <c r="B14" s="8">
        <v>2020</v>
      </c>
      <c r="C14" s="30">
        <v>100.68058265475899</v>
      </c>
      <c r="D14" s="31">
        <v>90.417488532242061</v>
      </c>
      <c r="E14" s="30">
        <v>103.74778856801031</v>
      </c>
      <c r="F14" s="31">
        <v>103.4153809916382</v>
      </c>
      <c r="G14" s="32" t="s">
        <v>0</v>
      </c>
    </row>
    <row r="15" spans="1:7" x14ac:dyDescent="0.2">
      <c r="A15" s="177"/>
      <c r="B15" s="13">
        <v>2021</v>
      </c>
      <c r="C15" s="9">
        <v>101.7433473788103</v>
      </c>
      <c r="D15" s="10">
        <v>101.68595920118646</v>
      </c>
      <c r="E15" s="9">
        <v>100.60220241889988</v>
      </c>
      <c r="F15" s="10">
        <v>100.47892370957301</v>
      </c>
      <c r="G15" s="25" t="s">
        <v>0</v>
      </c>
    </row>
    <row r="16" spans="1:7" ht="13.5" thickBot="1" x14ac:dyDescent="0.25">
      <c r="A16" s="178"/>
      <c r="B16" s="26">
        <v>2022</v>
      </c>
      <c r="C16" s="27">
        <v>101.51340878825208</v>
      </c>
      <c r="D16" s="28">
        <v>101.24680421218244</v>
      </c>
      <c r="E16" s="27">
        <v>101.24822588584306</v>
      </c>
      <c r="F16" s="28" t="s">
        <v>0</v>
      </c>
      <c r="G16" s="29" t="s">
        <v>0</v>
      </c>
    </row>
    <row r="22" spans="3:4" x14ac:dyDescent="0.2">
      <c r="C22" s="33"/>
      <c r="D22" s="33"/>
    </row>
    <row r="23" spans="3:4" x14ac:dyDescent="0.2">
      <c r="C23" s="33"/>
      <c r="D23" s="33"/>
    </row>
    <row r="24" spans="3:4" x14ac:dyDescent="0.2">
      <c r="C24" s="33"/>
      <c r="D24" s="33"/>
    </row>
    <row r="25" spans="3:4" x14ac:dyDescent="0.2">
      <c r="C25" s="33"/>
      <c r="D25" s="33"/>
    </row>
    <row r="26" spans="3:4" x14ac:dyDescent="0.2">
      <c r="D26" s="33"/>
    </row>
    <row r="27" spans="3:4" x14ac:dyDescent="0.2">
      <c r="D27" s="33"/>
    </row>
    <row r="28" spans="3:4" x14ac:dyDescent="0.2">
      <c r="D28" s="33"/>
    </row>
    <row r="29" spans="3:4" x14ac:dyDescent="0.2">
      <c r="D29" s="33"/>
    </row>
  </sheetData>
  <mergeCells count="5">
    <mergeCell ref="A14:A16"/>
    <mergeCell ref="A6:G6"/>
    <mergeCell ref="A13:G13"/>
    <mergeCell ref="A3:G3"/>
    <mergeCell ref="A10:A12"/>
  </mergeCells>
  <phoneticPr fontId="2"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7030A0"/>
  </sheetPr>
  <dimension ref="A2:K96"/>
  <sheetViews>
    <sheetView showGridLines="0" topLeftCell="A52" workbookViewId="0">
      <selection activeCell="J16" sqref="J16"/>
    </sheetView>
  </sheetViews>
  <sheetFormatPr defaultRowHeight="12.75" x14ac:dyDescent="0.2"/>
  <cols>
    <col min="1" max="1" width="21" style="1" customWidth="1"/>
    <col min="2" max="6" width="13.7109375" style="1" customWidth="1"/>
    <col min="7" max="7" width="14.42578125" style="1" customWidth="1"/>
    <col min="8" max="16384" width="9.140625" style="1"/>
  </cols>
  <sheetData>
    <row r="2" spans="1:11" ht="30" customHeight="1" x14ac:dyDescent="0.25">
      <c r="A2" s="191" t="s">
        <v>196</v>
      </c>
      <c r="B2" s="192"/>
      <c r="C2" s="193"/>
      <c r="D2" s="193"/>
      <c r="E2" s="193"/>
      <c r="F2" s="193"/>
      <c r="G2" s="193"/>
    </row>
    <row r="3" spans="1:11" ht="9" customHeight="1" thickBot="1" x14ac:dyDescent="0.25"/>
    <row r="4" spans="1:11" ht="13.5" thickBot="1" x14ac:dyDescent="0.25">
      <c r="A4" s="186" t="s">
        <v>27</v>
      </c>
      <c r="B4" s="188" t="s">
        <v>28</v>
      </c>
      <c r="C4" s="189"/>
      <c r="D4" s="189"/>
      <c r="E4" s="189"/>
      <c r="F4" s="189"/>
      <c r="G4" s="190"/>
    </row>
    <row r="5" spans="1:11" ht="26.25" customHeight="1" thickBot="1" x14ac:dyDescent="0.25">
      <c r="A5" s="187"/>
      <c r="B5" s="165" t="s">
        <v>29</v>
      </c>
      <c r="C5" s="83" t="s">
        <v>30</v>
      </c>
      <c r="D5" s="83" t="s">
        <v>31</v>
      </c>
      <c r="E5" s="83" t="s">
        <v>32</v>
      </c>
      <c r="F5" s="83" t="s">
        <v>33</v>
      </c>
      <c r="G5" s="84" t="s">
        <v>34</v>
      </c>
    </row>
    <row r="6" spans="1:11" x14ac:dyDescent="0.2">
      <c r="A6" s="160" t="s">
        <v>92</v>
      </c>
      <c r="B6" s="166">
        <v>112.08233922132945</v>
      </c>
      <c r="C6" s="169">
        <v>96.817943673945493</v>
      </c>
      <c r="D6" s="169">
        <v>95.903799166387188</v>
      </c>
      <c r="E6" s="169">
        <v>95.584399799452029</v>
      </c>
      <c r="F6" s="169">
        <v>109.16625604871825</v>
      </c>
      <c r="G6" s="171">
        <v>99.6111404083765</v>
      </c>
      <c r="H6" s="35"/>
      <c r="I6" s="35"/>
      <c r="J6" s="35"/>
      <c r="K6" s="35"/>
    </row>
    <row r="7" spans="1:11" x14ac:dyDescent="0.2">
      <c r="A7" s="161" t="s">
        <v>93</v>
      </c>
      <c r="B7" s="167">
        <v>108.82129521649352</v>
      </c>
      <c r="C7" s="170">
        <v>99.069799626338209</v>
      </c>
      <c r="D7" s="170">
        <v>97.321899104105782</v>
      </c>
      <c r="E7" s="170">
        <v>99.463686132310997</v>
      </c>
      <c r="F7" s="170">
        <v>108.46883725631405</v>
      </c>
      <c r="G7" s="172">
        <v>100.99802366671429</v>
      </c>
      <c r="H7" s="35"/>
      <c r="I7" s="35"/>
      <c r="J7" s="35"/>
      <c r="K7" s="35"/>
    </row>
    <row r="8" spans="1:11" x14ac:dyDescent="0.2">
      <c r="A8" s="161" t="s">
        <v>94</v>
      </c>
      <c r="B8" s="167">
        <v>91.604523521670743</v>
      </c>
      <c r="C8" s="170">
        <v>101.87325154951019</v>
      </c>
      <c r="D8" s="170">
        <v>102.63977387055047</v>
      </c>
      <c r="E8" s="170">
        <v>101.9310337842286</v>
      </c>
      <c r="F8" s="170">
        <v>96.410567410832741</v>
      </c>
      <c r="G8" s="172">
        <v>99.362743406883141</v>
      </c>
      <c r="H8" s="35"/>
      <c r="I8" s="35"/>
      <c r="J8" s="35"/>
      <c r="K8" s="35"/>
    </row>
    <row r="9" spans="1:11" x14ac:dyDescent="0.2">
      <c r="A9" s="161" t="s">
        <v>95</v>
      </c>
      <c r="B9" s="167">
        <v>87.49184204050627</v>
      </c>
      <c r="C9" s="170">
        <v>102.2390051502061</v>
      </c>
      <c r="D9" s="170">
        <v>104.13452785895655</v>
      </c>
      <c r="E9" s="170">
        <v>103.02088028400833</v>
      </c>
      <c r="F9" s="170">
        <v>85.954339284134988</v>
      </c>
      <c r="G9" s="172">
        <v>100.02809251802603</v>
      </c>
      <c r="H9" s="35"/>
      <c r="I9" s="35"/>
      <c r="J9" s="35"/>
      <c r="K9" s="35"/>
    </row>
    <row r="10" spans="1:11" x14ac:dyDescent="0.2">
      <c r="A10" s="161" t="s">
        <v>96</v>
      </c>
      <c r="B10" s="167">
        <v>108.73998309563804</v>
      </c>
      <c r="C10" s="170">
        <v>107.84590899655004</v>
      </c>
      <c r="D10" s="170">
        <v>109.39491208738561</v>
      </c>
      <c r="E10" s="170">
        <v>98.699983287669852</v>
      </c>
      <c r="F10" s="170">
        <v>101.62604707576848</v>
      </c>
      <c r="G10" s="172">
        <v>102.7244813973317</v>
      </c>
      <c r="H10" s="35"/>
      <c r="I10" s="35"/>
      <c r="J10" s="35"/>
      <c r="K10" s="35"/>
    </row>
    <row r="11" spans="1:11" x14ac:dyDescent="0.2">
      <c r="A11" s="161" t="s">
        <v>97</v>
      </c>
      <c r="B11" s="167">
        <v>116.83267891341329</v>
      </c>
      <c r="C11" s="170">
        <v>109.62525083777344</v>
      </c>
      <c r="D11" s="170">
        <v>110.81301202510419</v>
      </c>
      <c r="E11" s="170">
        <v>99.556870033779148</v>
      </c>
      <c r="F11" s="170">
        <v>99.917876410314705</v>
      </c>
      <c r="G11" s="172">
        <v>103.66287006963985</v>
      </c>
      <c r="H11" s="35"/>
      <c r="I11" s="35"/>
      <c r="J11" s="35"/>
      <c r="K11" s="35"/>
    </row>
    <row r="12" spans="1:11" x14ac:dyDescent="0.2">
      <c r="A12" s="161" t="s">
        <v>98</v>
      </c>
      <c r="B12" s="167">
        <v>121.80983662683084</v>
      </c>
      <c r="C12" s="170">
        <v>108.86211089253763</v>
      </c>
      <c r="D12" s="170">
        <v>110.47765055334642</v>
      </c>
      <c r="E12" s="170">
        <v>99.766533812082486</v>
      </c>
      <c r="F12" s="170">
        <v>98.214759504226208</v>
      </c>
      <c r="G12" s="172">
        <v>105.66088880784224</v>
      </c>
      <c r="H12" s="35"/>
      <c r="I12" s="35"/>
      <c r="J12" s="35"/>
      <c r="K12" s="35"/>
    </row>
    <row r="13" spans="1:11" x14ac:dyDescent="0.2">
      <c r="A13" s="161" t="s">
        <v>99</v>
      </c>
      <c r="B13" s="167">
        <v>120.10228208886558</v>
      </c>
      <c r="C13" s="170">
        <v>108.37378040944634</v>
      </c>
      <c r="D13" s="170">
        <v>113.66837541321321</v>
      </c>
      <c r="E13" s="170">
        <v>100.57176426498664</v>
      </c>
      <c r="F13" s="170">
        <v>96.354976057814994</v>
      </c>
      <c r="G13" s="172">
        <v>106.51844988442637</v>
      </c>
      <c r="H13" s="35"/>
      <c r="I13" s="35"/>
      <c r="J13" s="35"/>
      <c r="K13" s="35"/>
    </row>
    <row r="14" spans="1:11" x14ac:dyDescent="0.2">
      <c r="A14" s="161" t="s">
        <v>100</v>
      </c>
      <c r="B14" s="167">
        <v>111.93255373554302</v>
      </c>
      <c r="C14" s="170">
        <v>111.89687725506865</v>
      </c>
      <c r="D14" s="170">
        <v>117.62564077995495</v>
      </c>
      <c r="E14" s="170">
        <v>104.86632668047544</v>
      </c>
      <c r="F14" s="170">
        <v>109.33303010777142</v>
      </c>
      <c r="G14" s="172">
        <v>108.93982779779301</v>
      </c>
      <c r="H14" s="35"/>
      <c r="I14" s="35"/>
      <c r="J14" s="35"/>
      <c r="K14" s="35"/>
    </row>
    <row r="15" spans="1:11" x14ac:dyDescent="0.2">
      <c r="A15" s="161" t="s">
        <v>101</v>
      </c>
      <c r="B15" s="167">
        <v>121.71996533535898</v>
      </c>
      <c r="C15" s="170">
        <v>114.87035517640196</v>
      </c>
      <c r="D15" s="170">
        <v>121.01758252287644</v>
      </c>
      <c r="E15" s="170">
        <v>105.34642634673529</v>
      </c>
      <c r="F15" s="170">
        <v>111.47582407863648</v>
      </c>
      <c r="G15" s="172">
        <v>110.07782120344405</v>
      </c>
      <c r="H15" s="35"/>
      <c r="I15" s="35"/>
      <c r="J15" s="35"/>
      <c r="K15" s="35"/>
    </row>
    <row r="16" spans="1:11" x14ac:dyDescent="0.2">
      <c r="A16" s="161" t="s">
        <v>102</v>
      </c>
      <c r="B16" s="167">
        <v>111.73997239667474</v>
      </c>
      <c r="C16" s="170">
        <v>116.04274374511915</v>
      </c>
      <c r="D16" s="170">
        <v>122.37819192257939</v>
      </c>
      <c r="E16" s="170">
        <v>107.25568345833818</v>
      </c>
      <c r="F16" s="170">
        <v>110.10625529065435</v>
      </c>
      <c r="G16" s="172">
        <v>110.527794343054</v>
      </c>
      <c r="H16" s="35"/>
      <c r="I16" s="35"/>
      <c r="J16" s="35"/>
      <c r="K16" s="35"/>
    </row>
    <row r="17" spans="1:11" x14ac:dyDescent="0.2">
      <c r="A17" s="161" t="s">
        <v>103</v>
      </c>
      <c r="B17" s="167">
        <v>114.01243219532027</v>
      </c>
      <c r="C17" s="170">
        <v>116.97195559553582</v>
      </c>
      <c r="D17" s="170">
        <v>124.20830738274324</v>
      </c>
      <c r="E17" s="170">
        <v>107.93227961247651</v>
      </c>
      <c r="F17" s="170">
        <v>112.68367256693071</v>
      </c>
      <c r="G17" s="172">
        <v>112.4720923011715</v>
      </c>
      <c r="H17" s="35"/>
      <c r="I17" s="35"/>
      <c r="J17" s="35"/>
      <c r="K17" s="35"/>
    </row>
    <row r="18" spans="1:11" x14ac:dyDescent="0.2">
      <c r="A18" s="161" t="s">
        <v>104</v>
      </c>
      <c r="B18" s="167">
        <v>119.6058501931163</v>
      </c>
      <c r="C18" s="170">
        <v>116.89287373592589</v>
      </c>
      <c r="D18" s="170">
        <v>124.46701480381353</v>
      </c>
      <c r="E18" s="170">
        <v>102.02117908021413</v>
      </c>
      <c r="F18" s="170">
        <v>118.04571125345866</v>
      </c>
      <c r="G18" s="172">
        <v>110.60221487326329</v>
      </c>
      <c r="H18" s="35"/>
      <c r="I18" s="35"/>
      <c r="J18" s="35"/>
      <c r="K18" s="35"/>
    </row>
    <row r="19" spans="1:11" x14ac:dyDescent="0.2">
      <c r="A19" s="161" t="s">
        <v>105</v>
      </c>
      <c r="B19" s="167">
        <v>123.51739116479612</v>
      </c>
      <c r="C19" s="170">
        <v>119.62910607842943</v>
      </c>
      <c r="D19" s="170">
        <v>128.09850045513343</v>
      </c>
      <c r="E19" s="170">
        <v>106.02606110635624</v>
      </c>
      <c r="F19" s="170">
        <v>111.90033986531729</v>
      </c>
      <c r="G19" s="172">
        <v>112.09752539415774</v>
      </c>
      <c r="H19" s="35"/>
      <c r="I19" s="35"/>
      <c r="J19" s="35"/>
      <c r="K19" s="35"/>
    </row>
    <row r="20" spans="1:11" x14ac:dyDescent="0.2">
      <c r="A20" s="161" t="s">
        <v>106</v>
      </c>
      <c r="B20" s="167">
        <v>117.67147763381726</v>
      </c>
      <c r="C20" s="170">
        <v>122.07273554037623</v>
      </c>
      <c r="D20" s="170">
        <v>129.40161931682076</v>
      </c>
      <c r="E20" s="170">
        <v>108.6777508242217</v>
      </c>
      <c r="F20" s="170">
        <v>116.94904547119988</v>
      </c>
      <c r="G20" s="172">
        <v>114.56572417090108</v>
      </c>
      <c r="H20" s="35"/>
      <c r="I20" s="35"/>
      <c r="J20" s="35"/>
      <c r="K20" s="35"/>
    </row>
    <row r="21" spans="1:11" x14ac:dyDescent="0.2">
      <c r="A21" s="161" t="s">
        <v>107</v>
      </c>
      <c r="B21" s="167">
        <v>120.44464891352027</v>
      </c>
      <c r="C21" s="170">
        <v>123.05335059953934</v>
      </c>
      <c r="D21" s="170">
        <v>131.50002395439085</v>
      </c>
      <c r="E21" s="170">
        <v>108.8296810983546</v>
      </c>
      <c r="F21" s="170">
        <v>105.93690381432488</v>
      </c>
      <c r="G21" s="172">
        <v>114.81412117239442</v>
      </c>
      <c r="H21" s="35"/>
      <c r="I21" s="35"/>
      <c r="J21" s="35"/>
      <c r="K21" s="35"/>
    </row>
    <row r="22" spans="1:11" x14ac:dyDescent="0.2">
      <c r="A22" s="161" t="s">
        <v>108</v>
      </c>
      <c r="B22" s="167">
        <v>126.8212310227139</v>
      </c>
      <c r="C22" s="170">
        <v>125.71445517541345</v>
      </c>
      <c r="D22" s="170">
        <v>135.22732716907007</v>
      </c>
      <c r="E22" s="170">
        <v>111.19574190085031</v>
      </c>
      <c r="F22" s="170">
        <v>118.93517290174228</v>
      </c>
      <c r="G22" s="172">
        <v>120.11424290663919</v>
      </c>
      <c r="H22" s="35"/>
      <c r="I22" s="35"/>
      <c r="J22" s="35"/>
      <c r="K22" s="35"/>
    </row>
    <row r="23" spans="1:11" x14ac:dyDescent="0.2">
      <c r="A23" s="161" t="s">
        <v>109</v>
      </c>
      <c r="B23" s="167">
        <v>130.18926466025439</v>
      </c>
      <c r="C23" s="170">
        <v>127.55113136485406</v>
      </c>
      <c r="D23" s="170">
        <v>140.43022085948351</v>
      </c>
      <c r="E23" s="170">
        <v>117.93739459837234</v>
      </c>
      <c r="F23" s="170">
        <v>119.8145270312954</v>
      </c>
      <c r="G23" s="172">
        <v>122.28722381851247</v>
      </c>
      <c r="H23" s="35"/>
      <c r="I23" s="35"/>
      <c r="J23" s="35"/>
      <c r="K23" s="35"/>
    </row>
    <row r="24" spans="1:11" x14ac:dyDescent="0.2">
      <c r="A24" s="161" t="s">
        <v>110</v>
      </c>
      <c r="B24" s="167">
        <v>146.4302909048113</v>
      </c>
      <c r="C24" s="170">
        <v>131.06632002451536</v>
      </c>
      <c r="D24" s="170">
        <v>142.46155320270205</v>
      </c>
      <c r="E24" s="170">
        <v>117.23142525790165</v>
      </c>
      <c r="F24" s="170">
        <v>124.42860933176665</v>
      </c>
      <c r="G24" s="172">
        <v>126.53362970118431</v>
      </c>
      <c r="H24" s="35"/>
      <c r="I24" s="35"/>
      <c r="J24" s="35"/>
      <c r="K24" s="35"/>
    </row>
    <row r="25" spans="1:11" x14ac:dyDescent="0.2">
      <c r="A25" s="161" t="s">
        <v>111</v>
      </c>
      <c r="B25" s="167">
        <v>145.19777033605442</v>
      </c>
      <c r="C25" s="170">
        <v>132.75076363420686</v>
      </c>
      <c r="D25" s="170">
        <v>142.48071671537392</v>
      </c>
      <c r="E25" s="170">
        <v>120.48678459832168</v>
      </c>
      <c r="F25" s="170">
        <v>131.82731304248946</v>
      </c>
      <c r="G25" s="172">
        <v>128.45574935559705</v>
      </c>
      <c r="H25" s="35"/>
      <c r="I25" s="35"/>
      <c r="J25" s="35"/>
      <c r="K25" s="35"/>
    </row>
    <row r="26" spans="1:11" x14ac:dyDescent="0.2">
      <c r="A26" s="161" t="s">
        <v>112</v>
      </c>
      <c r="B26" s="167">
        <v>127.50168508671509</v>
      </c>
      <c r="C26" s="170">
        <v>131.97971550301006</v>
      </c>
      <c r="D26" s="170">
        <v>136.87538925885116</v>
      </c>
      <c r="E26" s="170">
        <v>124.2992216105622</v>
      </c>
      <c r="F26" s="170">
        <v>137.26010436013087</v>
      </c>
      <c r="G26" s="172">
        <v>128.9811287278032</v>
      </c>
      <c r="H26" s="35"/>
      <c r="I26" s="35"/>
      <c r="J26" s="35"/>
      <c r="K26" s="35"/>
    </row>
    <row r="27" spans="1:11" x14ac:dyDescent="0.2">
      <c r="A27" s="161" t="s">
        <v>113</v>
      </c>
      <c r="B27" s="167">
        <v>123.31197107000331</v>
      </c>
      <c r="C27" s="170">
        <v>131.49929320587975</v>
      </c>
      <c r="D27" s="170">
        <v>151.37258659512287</v>
      </c>
      <c r="E27" s="170">
        <v>126.68047544047116</v>
      </c>
      <c r="F27" s="170">
        <v>129.41666982526627</v>
      </c>
      <c r="G27" s="172">
        <v>128.3557005633289</v>
      </c>
      <c r="H27" s="35"/>
      <c r="I27" s="35"/>
      <c r="J27" s="35"/>
      <c r="K27" s="35"/>
    </row>
    <row r="28" spans="1:11" x14ac:dyDescent="0.2">
      <c r="A28" s="161" t="s">
        <v>114</v>
      </c>
      <c r="B28" s="167">
        <v>118.9724715675051</v>
      </c>
      <c r="C28" s="170">
        <v>132.86543233064126</v>
      </c>
      <c r="D28" s="170">
        <v>158.73137546112198</v>
      </c>
      <c r="E28" s="170">
        <v>130.11106103039108</v>
      </c>
      <c r="F28" s="170">
        <v>138.99354382241086</v>
      </c>
      <c r="G28" s="172">
        <v>130.9052197869897</v>
      </c>
      <c r="H28" s="35"/>
      <c r="I28" s="35"/>
      <c r="J28" s="35"/>
      <c r="K28" s="35"/>
    </row>
    <row r="29" spans="1:11" x14ac:dyDescent="0.2">
      <c r="A29" s="161" t="s">
        <v>115</v>
      </c>
      <c r="B29" s="167">
        <v>113.44752693464002</v>
      </c>
      <c r="C29" s="170">
        <v>136.09592629570685</v>
      </c>
      <c r="D29" s="170">
        <v>164.56666506970726</v>
      </c>
      <c r="E29" s="170">
        <v>134.69226522974392</v>
      </c>
      <c r="F29" s="170">
        <v>147.33730053443506</v>
      </c>
      <c r="G29" s="172">
        <v>134.13585935998341</v>
      </c>
      <c r="H29" s="35"/>
      <c r="I29" s="35"/>
      <c r="J29" s="35"/>
      <c r="K29" s="35"/>
    </row>
    <row r="30" spans="1:11" x14ac:dyDescent="0.2">
      <c r="A30" s="161" t="s">
        <v>116</v>
      </c>
      <c r="B30" s="167">
        <v>118.64294349877498</v>
      </c>
      <c r="C30" s="170">
        <v>139.58145925801446</v>
      </c>
      <c r="D30" s="170">
        <v>168.51434868011305</v>
      </c>
      <c r="E30" s="170">
        <v>136.94994910335814</v>
      </c>
      <c r="F30" s="170">
        <v>139.24623179067325</v>
      </c>
      <c r="G30" s="172">
        <v>136.29750469440759</v>
      </c>
      <c r="H30" s="35"/>
      <c r="I30" s="35"/>
      <c r="J30" s="35"/>
      <c r="K30" s="35"/>
    </row>
    <row r="31" spans="1:11" x14ac:dyDescent="0.2">
      <c r="A31" s="161" t="s">
        <v>117</v>
      </c>
      <c r="B31" s="167">
        <v>123.9410701103063</v>
      </c>
      <c r="C31" s="170">
        <v>142.24454088037882</v>
      </c>
      <c r="D31" s="170">
        <v>178.72850093422122</v>
      </c>
      <c r="E31" s="170">
        <v>140.90013623081242</v>
      </c>
      <c r="F31" s="170">
        <v>170.68061504251475</v>
      </c>
      <c r="G31" s="172">
        <v>141.04612594319397</v>
      </c>
      <c r="H31" s="35"/>
      <c r="I31" s="35"/>
      <c r="J31" s="35"/>
      <c r="K31" s="35"/>
    </row>
    <row r="32" spans="1:11" x14ac:dyDescent="0.2">
      <c r="A32" s="161" t="s">
        <v>118</v>
      </c>
      <c r="B32" s="167">
        <v>122.42181732590112</v>
      </c>
      <c r="C32" s="170">
        <v>143.5770702148061</v>
      </c>
      <c r="D32" s="170">
        <v>190.75360513582137</v>
      </c>
      <c r="E32" s="170">
        <v>143.60753371586</v>
      </c>
      <c r="F32" s="170">
        <v>144.87106596419412</v>
      </c>
      <c r="G32" s="172">
        <v>142.14814121172392</v>
      </c>
      <c r="H32" s="35"/>
      <c r="I32" s="35"/>
      <c r="J32" s="35"/>
      <c r="K32" s="35"/>
    </row>
    <row r="33" spans="1:11" x14ac:dyDescent="0.2">
      <c r="A33" s="161" t="s">
        <v>119</v>
      </c>
      <c r="B33" s="167">
        <v>118.29629708881208</v>
      </c>
      <c r="C33" s="170">
        <v>146.84710510967665</v>
      </c>
      <c r="D33" s="170">
        <v>208.32654625592869</v>
      </c>
      <c r="E33" s="170">
        <v>145.65757954815936</v>
      </c>
      <c r="F33" s="170">
        <v>138.2253723988932</v>
      </c>
      <c r="G33" s="172">
        <v>144.01259727650429</v>
      </c>
      <c r="H33" s="35"/>
      <c r="I33" s="35"/>
      <c r="J33" s="35"/>
      <c r="K33" s="35"/>
    </row>
    <row r="34" spans="1:11" x14ac:dyDescent="0.2">
      <c r="A34" s="161" t="s">
        <v>120</v>
      </c>
      <c r="B34" s="167">
        <v>113.28918227823723</v>
      </c>
      <c r="C34" s="170">
        <v>142.37304890224493</v>
      </c>
      <c r="D34" s="170">
        <v>211.13400086235808</v>
      </c>
      <c r="E34" s="170">
        <v>158.06623147083695</v>
      </c>
      <c r="F34" s="170">
        <v>150.76374938407309</v>
      </c>
      <c r="G34" s="172">
        <v>146.61780868502373</v>
      </c>
      <c r="H34" s="35"/>
      <c r="I34" s="35"/>
      <c r="J34" s="35"/>
      <c r="K34" s="35"/>
    </row>
    <row r="35" spans="1:11" x14ac:dyDescent="0.2">
      <c r="A35" s="161" t="s">
        <v>121</v>
      </c>
      <c r="B35" s="167">
        <v>98.9097756427402</v>
      </c>
      <c r="C35" s="170">
        <v>140.13503227528398</v>
      </c>
      <c r="D35" s="170">
        <v>229.78968044842617</v>
      </c>
      <c r="E35" s="170">
        <v>161.7358540253926</v>
      </c>
      <c r="F35" s="170">
        <v>170.9636255669686</v>
      </c>
      <c r="G35" s="172">
        <v>149.75332797768368</v>
      </c>
      <c r="H35" s="35"/>
      <c r="I35" s="35"/>
      <c r="J35" s="35"/>
      <c r="K35" s="35"/>
    </row>
    <row r="36" spans="1:11" x14ac:dyDescent="0.2">
      <c r="A36" s="161" t="s">
        <v>122</v>
      </c>
      <c r="B36" s="167">
        <v>82.570318936095092</v>
      </c>
      <c r="C36" s="170">
        <v>141.88867251213412</v>
      </c>
      <c r="D36" s="170">
        <v>249.48977147511138</v>
      </c>
      <c r="E36" s="170">
        <v>169.71219341736767</v>
      </c>
      <c r="F36" s="170">
        <v>170.22577669964244</v>
      </c>
      <c r="G36" s="172">
        <v>151.16583949808035</v>
      </c>
      <c r="H36" s="35"/>
      <c r="I36" s="35"/>
      <c r="J36" s="35"/>
      <c r="K36" s="35"/>
    </row>
    <row r="37" spans="1:11" x14ac:dyDescent="0.2">
      <c r="A37" s="161" t="s">
        <v>123</v>
      </c>
      <c r="B37" s="167">
        <v>89.148041554773329</v>
      </c>
      <c r="C37" s="170">
        <v>146.51693834580519</v>
      </c>
      <c r="D37" s="170">
        <v>268.94073683706222</v>
      </c>
      <c r="E37" s="170">
        <v>167.61352989734576</v>
      </c>
      <c r="F37" s="170">
        <v>171.21125977586576</v>
      </c>
      <c r="G37" s="172">
        <v>156.13920089107495</v>
      </c>
      <c r="H37" s="35"/>
      <c r="I37" s="35"/>
      <c r="J37" s="35"/>
      <c r="K37" s="35"/>
    </row>
    <row r="38" spans="1:11" x14ac:dyDescent="0.2">
      <c r="A38" s="161" t="s">
        <v>124</v>
      </c>
      <c r="B38" s="167">
        <v>112.93397669765798</v>
      </c>
      <c r="C38" s="170">
        <v>170.18613892705687</v>
      </c>
      <c r="D38" s="170">
        <v>318.61256168255636</v>
      </c>
      <c r="E38" s="170">
        <v>160.61460860229212</v>
      </c>
      <c r="F38" s="170">
        <v>169.72040076311765</v>
      </c>
      <c r="G38" s="172">
        <v>163.42502008368612</v>
      </c>
      <c r="H38" s="35"/>
      <c r="I38" s="35"/>
      <c r="J38" s="35"/>
      <c r="K38" s="35"/>
    </row>
    <row r="39" spans="1:11" x14ac:dyDescent="0.2">
      <c r="A39" s="161" t="s">
        <v>125</v>
      </c>
      <c r="B39" s="167">
        <v>110.54168851038332</v>
      </c>
      <c r="C39" s="170">
        <v>168.11221715878651</v>
      </c>
      <c r="D39" s="170">
        <v>342.87356872514732</v>
      </c>
      <c r="E39" s="170">
        <v>166.4720271043609</v>
      </c>
      <c r="F39" s="170">
        <v>182.5670570695776</v>
      </c>
      <c r="G39" s="172">
        <v>166.1539371417588</v>
      </c>
      <c r="H39" s="35"/>
      <c r="I39" s="35"/>
      <c r="J39" s="35"/>
      <c r="K39" s="35"/>
    </row>
    <row r="40" spans="1:11" x14ac:dyDescent="0.2">
      <c r="A40" s="161" t="s">
        <v>126</v>
      </c>
      <c r="B40" s="167">
        <v>110.79418404356618</v>
      </c>
      <c r="C40" s="170">
        <v>164.96475914631134</v>
      </c>
      <c r="D40" s="170">
        <v>344.48330378958462</v>
      </c>
      <c r="E40" s="170">
        <v>165.63944920211281</v>
      </c>
      <c r="F40" s="170">
        <v>187.2973758354496</v>
      </c>
      <c r="G40" s="172">
        <v>166.45654777453041</v>
      </c>
      <c r="H40" s="35"/>
      <c r="I40" s="35"/>
      <c r="J40" s="35"/>
      <c r="K40" s="35"/>
    </row>
    <row r="41" spans="1:11" x14ac:dyDescent="0.2">
      <c r="A41" s="161" t="s">
        <v>127</v>
      </c>
      <c r="B41" s="167">
        <v>108.33342249136058</v>
      </c>
      <c r="C41" s="170">
        <v>152.87116576546299</v>
      </c>
      <c r="D41" s="170">
        <v>314.05164566665064</v>
      </c>
      <c r="E41" s="170">
        <v>166.03142930937562</v>
      </c>
      <c r="F41" s="170">
        <v>174.90555787186193</v>
      </c>
      <c r="G41" s="172">
        <v>163.58174676319979</v>
      </c>
      <c r="H41" s="35"/>
      <c r="I41" s="35"/>
      <c r="J41" s="35"/>
      <c r="K41" s="35"/>
    </row>
    <row r="42" spans="1:11" x14ac:dyDescent="0.2">
      <c r="A42" s="161" t="s">
        <v>128</v>
      </c>
      <c r="B42" s="167">
        <v>100.70292188686916</v>
      </c>
      <c r="C42" s="170">
        <v>159.19178339478651</v>
      </c>
      <c r="D42" s="170">
        <v>330.32146792507064</v>
      </c>
      <c r="E42" s="170">
        <v>158.76004638937701</v>
      </c>
      <c r="F42" s="170">
        <v>162.42277223969978</v>
      </c>
      <c r="G42" s="172">
        <v>156.91642722312849</v>
      </c>
      <c r="H42" s="35"/>
      <c r="I42" s="35"/>
      <c r="J42" s="35"/>
      <c r="K42" s="35"/>
    </row>
    <row r="43" spans="1:11" x14ac:dyDescent="0.2">
      <c r="A43" s="161" t="s">
        <v>129</v>
      </c>
      <c r="B43" s="167">
        <v>106.35625407897973</v>
      </c>
      <c r="C43" s="170">
        <v>159.07118355888136</v>
      </c>
      <c r="D43" s="170">
        <v>310.53514109136199</v>
      </c>
      <c r="E43" s="170">
        <v>154.04311781179891</v>
      </c>
      <c r="F43" s="170">
        <v>170.05394888122402</v>
      </c>
      <c r="G43" s="172">
        <v>155.8129334010182</v>
      </c>
      <c r="H43" s="35"/>
      <c r="I43" s="35"/>
      <c r="J43" s="35"/>
      <c r="K43" s="35"/>
    </row>
    <row r="44" spans="1:11" x14ac:dyDescent="0.2">
      <c r="A44" s="161" t="s">
        <v>130</v>
      </c>
      <c r="B44" s="167">
        <v>110.08377288240769</v>
      </c>
      <c r="C44" s="170">
        <v>161.28745267444964</v>
      </c>
      <c r="D44" s="170">
        <v>300.16768073587883</v>
      </c>
      <c r="E44" s="170">
        <v>158.50075205485695</v>
      </c>
      <c r="F44" s="170">
        <v>135.16784798291829</v>
      </c>
      <c r="G44" s="172">
        <v>156.06527321205905</v>
      </c>
      <c r="H44" s="35"/>
      <c r="I44" s="35"/>
      <c r="J44" s="35"/>
      <c r="K44" s="35"/>
    </row>
    <row r="45" spans="1:11" x14ac:dyDescent="0.2">
      <c r="A45" s="161" t="s">
        <v>131</v>
      </c>
      <c r="B45" s="167">
        <v>106.49748039414979</v>
      </c>
      <c r="C45" s="170">
        <v>162.41239212740086</v>
      </c>
      <c r="D45" s="170">
        <v>275.46591290183488</v>
      </c>
      <c r="E45" s="170">
        <v>157.14046966712075</v>
      </c>
      <c r="F45" s="170">
        <v>144.53751784608775</v>
      </c>
      <c r="G45" s="172">
        <v>155.94945318160086</v>
      </c>
      <c r="H45" s="35"/>
      <c r="I45" s="35"/>
      <c r="J45" s="35"/>
      <c r="K45" s="35"/>
    </row>
    <row r="46" spans="1:11" x14ac:dyDescent="0.2">
      <c r="A46" s="162" t="s">
        <v>132</v>
      </c>
      <c r="B46" s="167">
        <v>74.511859800785302</v>
      </c>
      <c r="C46" s="170">
        <v>165.82279732307904</v>
      </c>
      <c r="D46" s="170">
        <v>254.83639151056386</v>
      </c>
      <c r="E46" s="170">
        <v>149.40418010827565</v>
      </c>
      <c r="F46" s="170">
        <v>166.70330642206471</v>
      </c>
      <c r="G46" s="172">
        <v>148.85781735920474</v>
      </c>
      <c r="H46" s="35"/>
      <c r="I46" s="35"/>
      <c r="J46" s="35"/>
      <c r="K46" s="35"/>
    </row>
    <row r="47" spans="1:11" x14ac:dyDescent="0.2">
      <c r="A47" s="162" t="s">
        <v>133</v>
      </c>
      <c r="B47" s="167">
        <v>89.276429114018839</v>
      </c>
      <c r="C47" s="170">
        <v>161.60773420586986</v>
      </c>
      <c r="D47" s="170">
        <v>264.48522014085182</v>
      </c>
      <c r="E47" s="170">
        <v>144.9526230761829</v>
      </c>
      <c r="F47" s="170">
        <v>171.38814135364942</v>
      </c>
      <c r="G47" s="172">
        <v>149.84844825801744</v>
      </c>
      <c r="H47" s="35"/>
      <c r="I47" s="35"/>
      <c r="J47" s="35"/>
      <c r="K47" s="35"/>
    </row>
    <row r="48" spans="1:11" x14ac:dyDescent="0.2">
      <c r="A48" s="162" t="s">
        <v>134</v>
      </c>
      <c r="B48" s="167">
        <v>95.340601495715063</v>
      </c>
      <c r="C48" s="170">
        <v>160.63305028617748</v>
      </c>
      <c r="D48" s="170">
        <v>234.17812485028503</v>
      </c>
      <c r="E48" s="170">
        <v>144.85032335826679</v>
      </c>
      <c r="F48" s="170">
        <v>173.06093570354645</v>
      </c>
      <c r="G48" s="172">
        <v>149.99679646724263</v>
      </c>
      <c r="H48" s="35"/>
      <c r="I48" s="35"/>
      <c r="J48" s="35"/>
      <c r="K48" s="35"/>
    </row>
    <row r="49" spans="1:11" x14ac:dyDescent="0.2">
      <c r="A49" s="162" t="s">
        <v>135</v>
      </c>
      <c r="B49" s="167">
        <v>93.033905014604073</v>
      </c>
      <c r="C49" s="170">
        <v>166.12923952906752</v>
      </c>
      <c r="D49" s="170">
        <v>225.82283332534851</v>
      </c>
      <c r="E49" s="170">
        <v>145.27572812583878</v>
      </c>
      <c r="F49" s="170">
        <v>172.21190413018485</v>
      </c>
      <c r="G49" s="172">
        <v>152.56208692909348</v>
      </c>
      <c r="H49" s="35"/>
      <c r="I49" s="35"/>
      <c r="J49" s="35"/>
      <c r="K49" s="35"/>
    </row>
    <row r="50" spans="1:11" x14ac:dyDescent="0.2">
      <c r="A50" s="162" t="s">
        <v>136</v>
      </c>
      <c r="B50" s="167">
        <v>81.573175559288288</v>
      </c>
      <c r="C50" s="170">
        <v>185.03375806882099</v>
      </c>
      <c r="D50" s="170">
        <v>204.86753221865564</v>
      </c>
      <c r="E50" s="170">
        <v>150.67330433153211</v>
      </c>
      <c r="F50" s="170">
        <v>178.68576987706732</v>
      </c>
      <c r="G50" s="172">
        <v>155.46202335128953</v>
      </c>
      <c r="H50" s="35"/>
      <c r="I50" s="35"/>
      <c r="J50" s="35"/>
      <c r="K50" s="35"/>
    </row>
    <row r="51" spans="1:11" x14ac:dyDescent="0.2">
      <c r="A51" s="162" t="s">
        <v>137</v>
      </c>
      <c r="B51" s="167">
        <v>105.56881038227395</v>
      </c>
      <c r="C51" s="170">
        <v>179.27857573570842</v>
      </c>
      <c r="D51" s="170">
        <v>178.44104824414313</v>
      </c>
      <c r="E51" s="170">
        <v>152.62510191989224</v>
      </c>
      <c r="F51" s="170">
        <v>181.48555256541459</v>
      </c>
      <c r="G51" s="172">
        <v>155.97064578291875</v>
      </c>
      <c r="H51" s="35"/>
      <c r="I51" s="35"/>
      <c r="J51" s="35"/>
      <c r="K51" s="35"/>
    </row>
    <row r="52" spans="1:11" x14ac:dyDescent="0.2">
      <c r="A52" s="162" t="s">
        <v>138</v>
      </c>
      <c r="B52" s="167">
        <v>111.26493842746636</v>
      </c>
      <c r="C52" s="170">
        <v>181.88432300985556</v>
      </c>
      <c r="D52" s="170">
        <v>176.54386048962775</v>
      </c>
      <c r="E52" s="170">
        <v>152.94212975858278</v>
      </c>
      <c r="F52" s="170">
        <v>183.36555104928678</v>
      </c>
      <c r="G52" s="172">
        <v>158.77102626404007</v>
      </c>
      <c r="H52" s="35"/>
      <c r="I52" s="35"/>
      <c r="J52" s="35"/>
      <c r="K52" s="35"/>
    </row>
    <row r="53" spans="1:11" x14ac:dyDescent="0.2">
      <c r="A53" s="162" t="s">
        <v>139</v>
      </c>
      <c r="B53" s="167">
        <v>106.53171707661528</v>
      </c>
      <c r="C53" s="170">
        <v>181.22398948211267</v>
      </c>
      <c r="D53" s="170">
        <v>167.65199060987879</v>
      </c>
      <c r="E53" s="170">
        <v>153.7078583402124</v>
      </c>
      <c r="F53" s="170">
        <v>184.73511983726894</v>
      </c>
      <c r="G53" s="172">
        <v>157.72618173394906</v>
      </c>
      <c r="H53" s="35"/>
      <c r="I53" s="35"/>
      <c r="J53" s="35"/>
      <c r="K53" s="35"/>
    </row>
    <row r="54" spans="1:11" x14ac:dyDescent="0.2">
      <c r="A54" s="162" t="s">
        <v>140</v>
      </c>
      <c r="B54" s="167">
        <v>83.477591021430015</v>
      </c>
      <c r="C54" s="170">
        <v>160.33253921965974</v>
      </c>
      <c r="D54" s="170">
        <v>170.7948066880659</v>
      </c>
      <c r="E54" s="170">
        <v>188.81286748135057</v>
      </c>
      <c r="F54" s="170">
        <v>185.01307660235759</v>
      </c>
      <c r="G54" s="172">
        <v>159.26584886225302</v>
      </c>
      <c r="H54" s="35"/>
      <c r="I54" s="35"/>
      <c r="J54" s="35"/>
      <c r="K54" s="35"/>
    </row>
    <row r="55" spans="1:11" x14ac:dyDescent="0.2">
      <c r="A55" s="162" t="s">
        <v>141</v>
      </c>
      <c r="B55" s="167">
        <v>82.356339670685912</v>
      </c>
      <c r="C55" s="170">
        <v>156.62755409693457</v>
      </c>
      <c r="D55" s="170">
        <v>173.35313562976094</v>
      </c>
      <c r="E55" s="170">
        <v>203.09633898682767</v>
      </c>
      <c r="F55" s="170">
        <v>185.63974276364829</v>
      </c>
      <c r="G55" s="172">
        <v>161.61428479899061</v>
      </c>
      <c r="H55" s="35"/>
      <c r="I55" s="35"/>
      <c r="J55" s="35"/>
      <c r="K55" s="35"/>
    </row>
    <row r="56" spans="1:11" x14ac:dyDescent="0.2">
      <c r="A56" s="162" t="s">
        <v>142</v>
      </c>
      <c r="B56" s="167">
        <v>78.376325334075119</v>
      </c>
      <c r="C56" s="170">
        <v>152.69125453485037</v>
      </c>
      <c r="D56" s="170">
        <v>179.20758875101802</v>
      </c>
      <c r="E56" s="170">
        <v>208.98313067522878</v>
      </c>
      <c r="F56" s="170">
        <v>193.15973669913706</v>
      </c>
      <c r="G56" s="172">
        <v>159.28112724924961</v>
      </c>
      <c r="H56" s="35"/>
      <c r="I56" s="35"/>
      <c r="J56" s="35"/>
      <c r="K56" s="35"/>
    </row>
    <row r="57" spans="1:11" x14ac:dyDescent="0.2">
      <c r="A57" s="162" t="s">
        <v>143</v>
      </c>
      <c r="B57" s="167">
        <v>84.265034718135794</v>
      </c>
      <c r="C57" s="170">
        <v>157.25230078785302</v>
      </c>
      <c r="D57" s="170">
        <v>167.6615723662147</v>
      </c>
      <c r="E57" s="170">
        <v>200.2714487564507</v>
      </c>
      <c r="F57" s="170">
        <v>179.46910257868069</v>
      </c>
      <c r="G57" s="172">
        <v>160.01695408105428</v>
      </c>
      <c r="H57" s="35"/>
      <c r="I57" s="35"/>
      <c r="J57" s="35"/>
      <c r="K57" s="35"/>
    </row>
    <row r="58" spans="1:11" x14ac:dyDescent="0.2">
      <c r="A58" s="162" t="s">
        <v>144</v>
      </c>
      <c r="B58" s="167">
        <v>100.94685824943564</v>
      </c>
      <c r="C58" s="170">
        <v>142.22477041547631</v>
      </c>
      <c r="D58" s="170">
        <v>177.72241651894791</v>
      </c>
      <c r="E58" s="170">
        <v>194.62774550666214</v>
      </c>
      <c r="F58" s="170">
        <v>183.22909954642509</v>
      </c>
      <c r="G58" s="172">
        <v>157.4536350239772</v>
      </c>
      <c r="H58" s="35"/>
      <c r="I58" s="35"/>
      <c r="J58" s="35"/>
      <c r="K58" s="35"/>
    </row>
    <row r="59" spans="1:11" x14ac:dyDescent="0.2">
      <c r="A59" s="162" t="s">
        <v>145</v>
      </c>
      <c r="B59" s="167">
        <v>110.5716456075406</v>
      </c>
      <c r="C59" s="170">
        <v>150.02421881950553</v>
      </c>
      <c r="D59" s="170">
        <v>186.92090260144681</v>
      </c>
      <c r="E59" s="170">
        <v>193.68071346456733</v>
      </c>
      <c r="F59" s="170">
        <v>183.97200217311652</v>
      </c>
      <c r="G59" s="172">
        <v>159.75475724614466</v>
      </c>
      <c r="H59" s="35"/>
      <c r="I59" s="35"/>
      <c r="J59" s="35"/>
      <c r="K59" s="35"/>
    </row>
    <row r="60" spans="1:11" x14ac:dyDescent="0.2">
      <c r="A60" s="162" t="s">
        <v>146</v>
      </c>
      <c r="B60" s="167">
        <v>109.46751259802924</v>
      </c>
      <c r="C60" s="170">
        <v>147.67746463558092</v>
      </c>
      <c r="D60" s="170">
        <v>179.38006036506488</v>
      </c>
      <c r="E60" s="170">
        <v>195.90902415184922</v>
      </c>
      <c r="F60" s="170">
        <v>181.16716572540398</v>
      </c>
      <c r="G60" s="172">
        <v>160.73208116273452</v>
      </c>
      <c r="H60" s="35"/>
      <c r="I60" s="35"/>
      <c r="J60" s="35"/>
      <c r="K60" s="35"/>
    </row>
    <row r="61" spans="1:11" x14ac:dyDescent="0.2">
      <c r="A61" s="162" t="s">
        <v>147</v>
      </c>
      <c r="B61" s="167">
        <v>108.00817400793863</v>
      </c>
      <c r="C61" s="170">
        <v>151.79565247476793</v>
      </c>
      <c r="D61" s="170">
        <v>186.30767019594691</v>
      </c>
      <c r="E61" s="170">
        <v>200.93589048865837</v>
      </c>
      <c r="F61" s="170">
        <v>181.4552300092231</v>
      </c>
      <c r="G61" s="172">
        <v>162.89323364596524</v>
      </c>
      <c r="H61" s="35"/>
      <c r="I61" s="35"/>
      <c r="J61" s="35"/>
      <c r="K61" s="35"/>
    </row>
    <row r="62" spans="1:11" x14ac:dyDescent="0.2">
      <c r="A62" s="162" t="s">
        <v>148</v>
      </c>
      <c r="B62" s="167">
        <v>106.54883541784798</v>
      </c>
      <c r="C62" s="170">
        <v>157.54094957542927</v>
      </c>
      <c r="D62" s="170">
        <v>195.30493939539116</v>
      </c>
      <c r="E62" s="170">
        <v>197.82435847441749</v>
      </c>
      <c r="F62" s="170">
        <v>191.01188896890676</v>
      </c>
      <c r="G62" s="172">
        <v>164.89963085445612</v>
      </c>
      <c r="H62" s="35"/>
      <c r="I62" s="35"/>
      <c r="J62" s="35"/>
      <c r="K62" s="35"/>
    </row>
    <row r="63" spans="1:11" x14ac:dyDescent="0.2">
      <c r="A63" s="162" t="s">
        <v>149</v>
      </c>
      <c r="B63" s="167">
        <v>104.86267880642366</v>
      </c>
      <c r="C63" s="170">
        <v>161.45945571910124</v>
      </c>
      <c r="D63" s="170">
        <v>203.96684712307766</v>
      </c>
      <c r="E63" s="170">
        <v>195.05517601122258</v>
      </c>
      <c r="F63" s="170">
        <v>190.55199686666919</v>
      </c>
      <c r="G63" s="172">
        <v>165.17612037397546</v>
      </c>
      <c r="H63" s="35"/>
      <c r="I63" s="35"/>
      <c r="J63" s="35"/>
      <c r="K63" s="35"/>
    </row>
    <row r="64" spans="1:11" x14ac:dyDescent="0.2">
      <c r="A64" s="162" t="s">
        <v>150</v>
      </c>
      <c r="B64" s="167">
        <v>119.26776295376978</v>
      </c>
      <c r="C64" s="170">
        <v>160.15658208202765</v>
      </c>
      <c r="D64" s="170">
        <v>180.83648732812722</v>
      </c>
      <c r="E64" s="170">
        <v>199.70930674215913</v>
      </c>
      <c r="F64" s="170">
        <v>190.70360964762659</v>
      </c>
      <c r="G64" s="172">
        <v>168.08640667123373</v>
      </c>
      <c r="H64" s="35"/>
      <c r="I64" s="35"/>
      <c r="J64" s="35"/>
      <c r="K64" s="35"/>
    </row>
    <row r="65" spans="1:11" x14ac:dyDescent="0.2">
      <c r="A65" s="162" t="s">
        <v>151</v>
      </c>
      <c r="B65" s="167">
        <v>121.09942546567237</v>
      </c>
      <c r="C65" s="170">
        <v>159.38948804381135</v>
      </c>
      <c r="D65" s="170">
        <v>198.16030278350019</v>
      </c>
      <c r="E65" s="170">
        <v>205.1636035835287</v>
      </c>
      <c r="F65" s="170">
        <v>184.022539766769</v>
      </c>
      <c r="G65" s="172">
        <v>169.27319234503523</v>
      </c>
      <c r="H65" s="35"/>
      <c r="I65" s="35"/>
      <c r="J65" s="35"/>
      <c r="K65" s="35"/>
    </row>
    <row r="66" spans="1:11" x14ac:dyDescent="0.2">
      <c r="A66" s="162" t="s">
        <v>152</v>
      </c>
      <c r="B66" s="167">
        <v>113.16079471899172</v>
      </c>
      <c r="C66" s="170">
        <v>165.88803985725724</v>
      </c>
      <c r="D66" s="170">
        <v>195.00790494897714</v>
      </c>
      <c r="E66" s="170">
        <v>206.48337123149614</v>
      </c>
      <c r="F66" s="170">
        <v>199.10801147203375</v>
      </c>
      <c r="G66" s="172">
        <v>170.64775432353707</v>
      </c>
      <c r="H66" s="35"/>
      <c r="I66" s="35"/>
      <c r="J66" s="35"/>
      <c r="K66" s="35"/>
    </row>
    <row r="67" spans="1:11" x14ac:dyDescent="0.2">
      <c r="A67" s="162" t="s">
        <v>153</v>
      </c>
      <c r="B67" s="168">
        <v>100.72859939871826</v>
      </c>
      <c r="C67" s="170">
        <v>165.2632931663388</v>
      </c>
      <c r="D67" s="170">
        <v>178.65184688353372</v>
      </c>
      <c r="E67" s="170">
        <v>208.85956071893403</v>
      </c>
      <c r="F67" s="170">
        <v>201.81682649180658</v>
      </c>
      <c r="G67" s="172">
        <v>169.99817645058428</v>
      </c>
      <c r="H67" s="35"/>
      <c r="I67" s="35"/>
      <c r="J67" s="35"/>
      <c r="K67" s="35"/>
    </row>
    <row r="68" spans="1:11" x14ac:dyDescent="0.2">
      <c r="A68" s="162" t="s">
        <v>154</v>
      </c>
      <c r="B68" s="168">
        <v>100.86982571388832</v>
      </c>
      <c r="C68" s="170">
        <v>171.52657644744517</v>
      </c>
      <c r="D68" s="170">
        <v>207.71331385042879</v>
      </c>
      <c r="E68" s="170">
        <v>210.79616527988082</v>
      </c>
      <c r="F68" s="170">
        <v>200.19456973556206</v>
      </c>
      <c r="G68" s="172">
        <v>173.18790937452252</v>
      </c>
      <c r="H68" s="35"/>
      <c r="I68" s="35"/>
      <c r="J68" s="35"/>
      <c r="K68" s="35"/>
    </row>
    <row r="69" spans="1:11" x14ac:dyDescent="0.2">
      <c r="A69" s="162" t="s">
        <v>155</v>
      </c>
      <c r="B69" s="168">
        <v>116.383322456054</v>
      </c>
      <c r="C69" s="170">
        <v>166.28938029477763</v>
      </c>
      <c r="D69" s="170">
        <v>211.99635893259233</v>
      </c>
      <c r="E69" s="170">
        <v>214.90233415544489</v>
      </c>
      <c r="F69" s="170">
        <v>193.912746844559</v>
      </c>
      <c r="G69" s="172">
        <v>174.98040916506076</v>
      </c>
      <c r="H69" s="35"/>
      <c r="I69" s="35"/>
      <c r="J69" s="35"/>
      <c r="K69" s="35"/>
    </row>
    <row r="70" spans="1:11" x14ac:dyDescent="0.2">
      <c r="A70" s="162" t="s">
        <v>156</v>
      </c>
      <c r="B70" s="168">
        <v>119.23780585661248</v>
      </c>
      <c r="C70" s="170">
        <v>174.97059143345757</v>
      </c>
      <c r="D70" s="170">
        <v>209.18890432616294</v>
      </c>
      <c r="E70" s="170">
        <v>208.75827386951218</v>
      </c>
      <c r="F70" s="170">
        <v>205.9305866151183</v>
      </c>
      <c r="G70" s="172">
        <v>174.81283975929145</v>
      </c>
      <c r="H70" s="35"/>
      <c r="I70" s="35"/>
      <c r="J70" s="35"/>
      <c r="K70" s="35"/>
    </row>
    <row r="71" spans="1:11" x14ac:dyDescent="0.2">
      <c r="A71" s="162" t="s">
        <v>157</v>
      </c>
      <c r="B71" s="168">
        <v>124.03950057239453</v>
      </c>
      <c r="C71" s="170">
        <v>167.84333883611274</v>
      </c>
      <c r="D71" s="170">
        <v>219.0581133521774</v>
      </c>
      <c r="E71" s="170">
        <v>222.09370046440017</v>
      </c>
      <c r="F71" s="170">
        <v>206.91101593197638</v>
      </c>
      <c r="G71" s="172">
        <v>176.62160363921316</v>
      </c>
      <c r="H71" s="35"/>
      <c r="I71" s="35"/>
      <c r="J71" s="35"/>
      <c r="K71" s="35"/>
    </row>
    <row r="72" spans="1:11" x14ac:dyDescent="0.2">
      <c r="A72" s="162" t="s">
        <v>158</v>
      </c>
      <c r="B72" s="168">
        <v>100.70720147217733</v>
      </c>
      <c r="C72" s="170">
        <v>167.77611925544429</v>
      </c>
      <c r="D72" s="170">
        <v>229.31059263162936</v>
      </c>
      <c r="E72" s="170">
        <v>226.22519105231967</v>
      </c>
      <c r="F72" s="170">
        <v>210.6609053809903</v>
      </c>
      <c r="G72" s="172">
        <v>177.03904860005616</v>
      </c>
      <c r="H72" s="35"/>
      <c r="I72" s="35"/>
      <c r="J72" s="35"/>
      <c r="K72" s="35"/>
    </row>
    <row r="73" spans="1:11" x14ac:dyDescent="0.2">
      <c r="A73" s="162" t="s">
        <v>159</v>
      </c>
      <c r="B73" s="168">
        <v>103.53172777557853</v>
      </c>
      <c r="C73" s="170">
        <v>166.74212394104447</v>
      </c>
      <c r="D73" s="170">
        <v>224.01188137785658</v>
      </c>
      <c r="E73" s="170">
        <v>229.70642006695056</v>
      </c>
      <c r="F73" s="170">
        <v>204.00005053759367</v>
      </c>
      <c r="G73" s="172">
        <v>180.3830439475409</v>
      </c>
      <c r="H73" s="35"/>
      <c r="I73" s="35"/>
      <c r="J73" s="35"/>
      <c r="K73" s="35"/>
    </row>
    <row r="74" spans="1:11" x14ac:dyDescent="0.2">
      <c r="A74" s="162" t="s">
        <v>160</v>
      </c>
      <c r="B74" s="168">
        <v>113.02384798912985</v>
      </c>
      <c r="C74" s="170">
        <v>182.26589298247347</v>
      </c>
      <c r="D74" s="170">
        <v>212.28381162267041</v>
      </c>
      <c r="E74" s="170">
        <v>237.51057181490839</v>
      </c>
      <c r="F74" s="170">
        <v>210.76703432766047</v>
      </c>
      <c r="G74" s="172">
        <v>188.83297765905539</v>
      </c>
      <c r="H74" s="35"/>
      <c r="I74" s="35"/>
      <c r="J74" s="35"/>
      <c r="K74" s="35"/>
    </row>
    <row r="75" spans="1:11" x14ac:dyDescent="0.2">
      <c r="A75" s="162" t="s">
        <v>161</v>
      </c>
      <c r="B75" s="168">
        <v>114.89830635411428</v>
      </c>
      <c r="C75" s="170">
        <v>178.82780913593183</v>
      </c>
      <c r="D75" s="170">
        <v>203.72730321467921</v>
      </c>
      <c r="E75" s="170">
        <v>246.02069290333688</v>
      </c>
      <c r="F75" s="170">
        <v>222.02681019343257</v>
      </c>
      <c r="G75" s="172">
        <v>190.61857753288547</v>
      </c>
      <c r="H75" s="35"/>
      <c r="I75" s="35"/>
      <c r="J75" s="35"/>
      <c r="K75" s="35"/>
    </row>
    <row r="76" spans="1:11" x14ac:dyDescent="0.2">
      <c r="A76" s="162" t="s">
        <v>162</v>
      </c>
      <c r="B76" s="168">
        <v>120.37189596328115</v>
      </c>
      <c r="C76" s="170">
        <v>179.69375549866052</v>
      </c>
      <c r="D76" s="170">
        <v>224.91256647343457</v>
      </c>
      <c r="E76" s="170">
        <v>251.8507639560618</v>
      </c>
      <c r="F76" s="170">
        <v>229.4760514978079</v>
      </c>
      <c r="G76" s="172">
        <v>192.87238604048278</v>
      </c>
      <c r="H76" s="35"/>
      <c r="I76" s="35"/>
      <c r="J76" s="35"/>
      <c r="K76" s="35"/>
    </row>
    <row r="77" spans="1:11" x14ac:dyDescent="0.2">
      <c r="A77" s="162" t="s">
        <v>163</v>
      </c>
      <c r="B77" s="168">
        <v>102.7314453229482</v>
      </c>
      <c r="C77" s="170">
        <v>181.55217919949388</v>
      </c>
      <c r="D77" s="170">
        <v>221.46313419249748</v>
      </c>
      <c r="E77" s="170">
        <v>252.41999604981285</v>
      </c>
      <c r="F77" s="170">
        <v>232.40723192965169</v>
      </c>
      <c r="G77" s="172">
        <v>195.52638971715268</v>
      </c>
      <c r="H77" s="35"/>
      <c r="I77" s="35"/>
      <c r="J77" s="35"/>
      <c r="K77" s="35"/>
    </row>
    <row r="78" spans="1:11" x14ac:dyDescent="0.2">
      <c r="A78" s="162" t="s">
        <v>164</v>
      </c>
      <c r="B78" s="168">
        <v>126.49170295398373</v>
      </c>
      <c r="C78" s="170">
        <v>192.47733810460551</v>
      </c>
      <c r="D78" s="170">
        <v>212.14966703396732</v>
      </c>
      <c r="E78" s="170">
        <v>253.53415139345378</v>
      </c>
      <c r="F78" s="170">
        <v>230.68895374546742</v>
      </c>
      <c r="G78" s="172">
        <v>198.82701415961475</v>
      </c>
      <c r="H78" s="35"/>
      <c r="I78" s="35"/>
      <c r="J78" s="35"/>
      <c r="K78" s="35"/>
    </row>
    <row r="79" spans="1:11" x14ac:dyDescent="0.2">
      <c r="A79" s="162" t="s">
        <v>165</v>
      </c>
      <c r="B79" s="168">
        <v>130.00096290669433</v>
      </c>
      <c r="C79" s="170">
        <v>189.65016162355056</v>
      </c>
      <c r="D79" s="170">
        <v>210.61658602021745</v>
      </c>
      <c r="E79" s="170">
        <v>262.46866438096004</v>
      </c>
      <c r="F79" s="170">
        <v>244.13195365702666</v>
      </c>
      <c r="G79" s="172">
        <v>201.95021217243877</v>
      </c>
      <c r="H79" s="35"/>
      <c r="I79" s="35"/>
      <c r="J79" s="35"/>
      <c r="K79" s="35"/>
    </row>
    <row r="80" spans="1:11" x14ac:dyDescent="0.2">
      <c r="A80" s="162" t="s">
        <v>166</v>
      </c>
      <c r="B80" s="168">
        <v>134.00665475515424</v>
      </c>
      <c r="C80" s="170">
        <v>197.36855112147961</v>
      </c>
      <c r="D80" s="170">
        <v>199.22387773678912</v>
      </c>
      <c r="E80" s="170">
        <v>266.71562197722056</v>
      </c>
      <c r="F80" s="170">
        <v>247.14399423871433</v>
      </c>
      <c r="G80" s="172">
        <v>204.66040088516073</v>
      </c>
      <c r="H80" s="35"/>
      <c r="I80" s="35"/>
      <c r="J80" s="35"/>
      <c r="K80" s="35"/>
    </row>
    <row r="81" spans="1:11" x14ac:dyDescent="0.2">
      <c r="A81" s="162" t="s">
        <v>167</v>
      </c>
      <c r="B81" s="168">
        <v>121.74136326189991</v>
      </c>
      <c r="C81" s="170">
        <v>198.4499955516454</v>
      </c>
      <c r="D81" s="170">
        <v>207.78996790111623</v>
      </c>
      <c r="E81" s="170">
        <v>264.88840721364943</v>
      </c>
      <c r="F81" s="170">
        <v>261.61290730141877</v>
      </c>
      <c r="G81" s="172">
        <v>206.55294946796712</v>
      </c>
      <c r="H81" s="35"/>
      <c r="I81" s="35"/>
      <c r="J81" s="35"/>
      <c r="K81" s="35"/>
    </row>
    <row r="82" spans="1:11" x14ac:dyDescent="0.2">
      <c r="A82" s="162" t="s">
        <v>168</v>
      </c>
      <c r="B82" s="168">
        <v>123.75276835674623</v>
      </c>
      <c r="C82" s="170">
        <v>191.91585690137504</v>
      </c>
      <c r="D82" s="170">
        <v>191.51056388636036</v>
      </c>
      <c r="E82" s="170">
        <v>274.09740756308906</v>
      </c>
      <c r="F82" s="170">
        <v>248.57926189844468</v>
      </c>
      <c r="G82" s="172">
        <v>208.50809015234026</v>
      </c>
      <c r="H82" s="35"/>
      <c r="I82" s="35"/>
      <c r="J82" s="35"/>
      <c r="K82" s="35"/>
    </row>
    <row r="83" spans="1:11" x14ac:dyDescent="0.2">
      <c r="A83" s="162" t="s">
        <v>169</v>
      </c>
      <c r="B83" s="168">
        <v>132.34189607027079</v>
      </c>
      <c r="C83" s="170">
        <v>180.5280691175453</v>
      </c>
      <c r="D83" s="170">
        <v>224.29933406793464</v>
      </c>
      <c r="E83" s="170">
        <v>276.44118525871187</v>
      </c>
      <c r="F83" s="170">
        <v>252.24829119761463</v>
      </c>
      <c r="G83" s="172">
        <v>210.32424680016359</v>
      </c>
      <c r="H83" s="35"/>
      <c r="I83" s="35"/>
      <c r="J83" s="35"/>
      <c r="K83" s="35"/>
    </row>
    <row r="84" spans="1:11" x14ac:dyDescent="0.2">
      <c r="A84" s="162" t="s">
        <v>170</v>
      </c>
      <c r="B84" s="168">
        <v>127.27914665068954</v>
      </c>
      <c r="C84" s="170">
        <v>193.29188125858778</v>
      </c>
      <c r="D84" s="170">
        <v>220.54328558424757</v>
      </c>
      <c r="E84" s="170">
        <v>276.60324421778694</v>
      </c>
      <c r="F84" s="170">
        <v>263.043121201784</v>
      </c>
      <c r="G84" s="172">
        <v>211.47406863445718</v>
      </c>
      <c r="H84" s="35"/>
      <c r="I84" s="35"/>
      <c r="J84" s="35"/>
      <c r="K84" s="35"/>
    </row>
    <row r="85" spans="1:11" x14ac:dyDescent="0.2">
      <c r="A85" s="162" t="s">
        <v>171</v>
      </c>
      <c r="B85" s="168">
        <v>124.96389099896219</v>
      </c>
      <c r="C85" s="170">
        <v>200.20363578849555</v>
      </c>
      <c r="D85" s="170">
        <v>221.55895175585684</v>
      </c>
      <c r="E85" s="170">
        <v>278.45679356220779</v>
      </c>
      <c r="F85" s="170">
        <v>264.40763623040084</v>
      </c>
      <c r="G85" s="172">
        <v>212.68598971912405</v>
      </c>
      <c r="H85" s="35"/>
      <c r="I85" s="35"/>
      <c r="J85" s="35"/>
      <c r="K85" s="35"/>
    </row>
    <row r="86" spans="1:11" x14ac:dyDescent="0.2">
      <c r="A86" s="162" t="s">
        <v>172</v>
      </c>
      <c r="B86" s="168">
        <v>128.26773085687995</v>
      </c>
      <c r="C86" s="170">
        <v>195.83634009153727</v>
      </c>
      <c r="D86" s="170">
        <v>228.38116226704352</v>
      </c>
      <c r="E86" s="170">
        <v>274.24629923173927</v>
      </c>
      <c r="F86" s="170">
        <v>262.04247684746485</v>
      </c>
      <c r="G86" s="172">
        <v>214.13349367425494</v>
      </c>
      <c r="H86" s="35"/>
      <c r="I86" s="35"/>
      <c r="J86" s="35"/>
      <c r="K86" s="35"/>
    </row>
    <row r="87" spans="1:11" x14ac:dyDescent="0.2">
      <c r="A87" s="162" t="s">
        <v>173</v>
      </c>
      <c r="B87" s="168">
        <v>113.58875324981008</v>
      </c>
      <c r="C87" s="170">
        <v>142.46003894781586</v>
      </c>
      <c r="D87" s="170">
        <v>219.35514779859147</v>
      </c>
      <c r="E87" s="170">
        <v>261.68267842944613</v>
      </c>
      <c r="F87" s="170">
        <v>220.60165005243277</v>
      </c>
      <c r="G87" s="172">
        <v>193.61412708660873</v>
      </c>
      <c r="H87" s="35"/>
      <c r="I87" s="35"/>
      <c r="J87" s="35"/>
      <c r="K87" s="35"/>
    </row>
    <row r="88" spans="1:11" x14ac:dyDescent="0.2">
      <c r="A88" s="162" t="s">
        <v>174</v>
      </c>
      <c r="B88" s="168">
        <v>103.26211390116298</v>
      </c>
      <c r="C88" s="170">
        <v>186.48886428564367</v>
      </c>
      <c r="D88" s="170">
        <v>226.39773870550474</v>
      </c>
      <c r="E88" s="170">
        <v>266.89996404316838</v>
      </c>
      <c r="F88" s="170">
        <v>239.04281797622207</v>
      </c>
      <c r="G88" s="172">
        <v>200.87037520761356</v>
      </c>
      <c r="H88" s="35"/>
      <c r="I88" s="35"/>
      <c r="J88" s="35"/>
      <c r="K88" s="35"/>
    </row>
    <row r="89" spans="1:11" x14ac:dyDescent="0.2">
      <c r="A89" s="162" t="s">
        <v>175</v>
      </c>
      <c r="B89" s="168">
        <v>109.37764130655741</v>
      </c>
      <c r="C89" s="170">
        <v>195.83436304504701</v>
      </c>
      <c r="D89" s="170">
        <v>230.75743783835577</v>
      </c>
      <c r="E89" s="170">
        <v>281.97043436865368</v>
      </c>
      <c r="F89" s="170">
        <v>250.16108857976724</v>
      </c>
      <c r="G89" s="172">
        <v>207.73086382028674</v>
      </c>
      <c r="H89" s="35"/>
      <c r="I89" s="35"/>
      <c r="J89" s="35"/>
      <c r="K89" s="35"/>
    </row>
    <row r="90" spans="1:11" x14ac:dyDescent="0.2">
      <c r="A90" s="162" t="s">
        <v>176</v>
      </c>
      <c r="B90" s="168">
        <v>100.98965410251746</v>
      </c>
      <c r="C90" s="170">
        <v>194.57498443075889</v>
      </c>
      <c r="D90" s="170">
        <v>226.69477315191875</v>
      </c>
      <c r="E90" s="170">
        <v>279.89607969249317</v>
      </c>
      <c r="F90" s="170">
        <v>250.33797015755096</v>
      </c>
      <c r="G90" s="172">
        <v>211.35233438967771</v>
      </c>
      <c r="H90" s="35"/>
      <c r="I90" s="35"/>
      <c r="J90" s="35"/>
      <c r="K90" s="35"/>
    </row>
    <row r="91" spans="1:11" x14ac:dyDescent="0.2">
      <c r="A91" s="162" t="s">
        <v>177</v>
      </c>
      <c r="B91" s="168">
        <v>103.50177067842125</v>
      </c>
      <c r="C91" s="170">
        <v>212.99117248742104</v>
      </c>
      <c r="D91" s="170">
        <v>227.01097111100461</v>
      </c>
      <c r="E91" s="170">
        <v>283.85436976790118</v>
      </c>
      <c r="F91" s="170">
        <v>252.62732315000815</v>
      </c>
      <c r="G91" s="172">
        <v>214.91564851824285</v>
      </c>
      <c r="H91" s="35"/>
      <c r="I91" s="35"/>
      <c r="J91" s="35"/>
      <c r="K91" s="35"/>
    </row>
    <row r="92" spans="1:11" x14ac:dyDescent="0.2">
      <c r="A92" s="162" t="s">
        <v>178</v>
      </c>
      <c r="B92" s="168">
        <v>125.90539976676259</v>
      </c>
      <c r="C92" s="170">
        <v>181.0203536936171</v>
      </c>
      <c r="D92" s="170">
        <v>217.11301681598235</v>
      </c>
      <c r="E92" s="170">
        <v>294.09244450746741</v>
      </c>
      <c r="F92" s="170">
        <v>252.95076374938407</v>
      </c>
      <c r="G92" s="172">
        <v>216.20987575221409</v>
      </c>
      <c r="H92" s="35"/>
      <c r="I92" s="35"/>
      <c r="J92" s="35"/>
      <c r="K92" s="35"/>
    </row>
    <row r="93" spans="1:11" x14ac:dyDescent="0.2">
      <c r="A93" s="163" t="s">
        <v>179</v>
      </c>
      <c r="B93" s="168">
        <v>90.941187798902277</v>
      </c>
      <c r="C93" s="170">
        <v>184.21921491483872</v>
      </c>
      <c r="D93" s="170">
        <v>222.91956115555979</v>
      </c>
      <c r="E93" s="170">
        <v>297.17561620387016</v>
      </c>
      <c r="F93" s="170">
        <v>272.41279106495341</v>
      </c>
      <c r="G93" s="172">
        <v>217.24535610962982</v>
      </c>
      <c r="H93" s="35"/>
      <c r="I93" s="35"/>
      <c r="J93" s="35"/>
      <c r="K93" s="35"/>
    </row>
    <row r="94" spans="1:11" x14ac:dyDescent="0.2">
      <c r="A94" s="163" t="s">
        <v>180</v>
      </c>
      <c r="B94" s="168">
        <v>104.25497769266157</v>
      </c>
      <c r="C94" s="170">
        <v>194.44054526942202</v>
      </c>
      <c r="D94" s="170">
        <v>234.49432280937094</v>
      </c>
      <c r="E94" s="170">
        <v>310.17477045867747</v>
      </c>
      <c r="F94" s="170">
        <v>261.40570316744368</v>
      </c>
      <c r="G94" s="172">
        <v>220.53316642106248</v>
      </c>
      <c r="H94" s="35"/>
      <c r="I94" s="35"/>
      <c r="J94" s="35"/>
      <c r="K94" s="35"/>
    </row>
    <row r="95" spans="1:11" x14ac:dyDescent="0.2">
      <c r="A95" s="163" t="s">
        <v>181</v>
      </c>
      <c r="B95" s="168">
        <v>104.90975424481368</v>
      </c>
      <c r="C95" s="170">
        <v>201.91180395607003</v>
      </c>
      <c r="D95" s="170">
        <v>235.00215589517555</v>
      </c>
      <c r="E95" s="170">
        <v>314.16851093138314</v>
      </c>
      <c r="F95" s="170">
        <v>268.70333169086155</v>
      </c>
      <c r="G95" s="172">
        <v>223.28278322925956</v>
      </c>
    </row>
    <row r="96" spans="1:11" ht="13.5" thickBot="1" x14ac:dyDescent="0.25">
      <c r="A96" s="164" t="s">
        <v>182</v>
      </c>
      <c r="B96" s="173">
        <v>104.21646142488792</v>
      </c>
      <c r="C96" s="174">
        <v>179.36358873478909</v>
      </c>
      <c r="D96" s="174">
        <v>241.28778805154982</v>
      </c>
      <c r="E96" s="174">
        <v>329.12351424852756</v>
      </c>
      <c r="F96" s="174">
        <v>268.00591289845727</v>
      </c>
      <c r="G96" s="175">
        <v>226.06985672815804</v>
      </c>
    </row>
  </sheetData>
  <mergeCells count="3">
    <mergeCell ref="A4:A5"/>
    <mergeCell ref="B4:G4"/>
    <mergeCell ref="A2:G2"/>
  </mergeCells>
  <phoneticPr fontId="2" type="noConversion"/>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030A0"/>
  </sheetPr>
  <dimension ref="A2:F13"/>
  <sheetViews>
    <sheetView showGridLines="0" workbookViewId="0">
      <selection activeCell="A2" sqref="A2:F13"/>
    </sheetView>
  </sheetViews>
  <sheetFormatPr defaultRowHeight="12.75" x14ac:dyDescent="0.2"/>
  <cols>
    <col min="1" max="1" width="27.28515625" style="1" customWidth="1"/>
    <col min="2" max="2" width="14.28515625" style="1" customWidth="1"/>
    <col min="3" max="5" width="11.85546875" style="1" customWidth="1"/>
    <col min="6" max="6" width="11" style="1" customWidth="1"/>
    <col min="7" max="16384" width="9.140625" style="1"/>
  </cols>
  <sheetData>
    <row r="2" spans="1:6" ht="15" x14ac:dyDescent="0.25">
      <c r="A2" s="203" t="s">
        <v>183</v>
      </c>
      <c r="B2" s="203"/>
      <c r="C2" s="203"/>
      <c r="D2" s="203"/>
      <c r="E2" s="204"/>
      <c r="F2" s="204"/>
    </row>
    <row r="3" spans="1:6" ht="6.75" customHeight="1" thickBot="1" x14ac:dyDescent="0.25">
      <c r="A3" s="2"/>
      <c r="B3" s="2"/>
      <c r="C3" s="2"/>
      <c r="D3" s="2"/>
      <c r="E3" s="2"/>
      <c r="F3" s="2"/>
    </row>
    <row r="4" spans="1:6" ht="13.5" thickBot="1" x14ac:dyDescent="0.25">
      <c r="A4" s="199"/>
      <c r="B4" s="200"/>
      <c r="C4" s="118" t="s">
        <v>18</v>
      </c>
      <c r="D4" s="118" t="s">
        <v>19</v>
      </c>
      <c r="E4" s="118" t="s">
        <v>20</v>
      </c>
      <c r="F4" s="116" t="s">
        <v>90</v>
      </c>
    </row>
    <row r="5" spans="1:6" x14ac:dyDescent="0.2">
      <c r="A5" s="201" t="s">
        <v>85</v>
      </c>
      <c r="B5" s="150" t="s">
        <v>91</v>
      </c>
      <c r="C5" s="151">
        <v>342123.6</v>
      </c>
      <c r="D5" s="152">
        <v>357033.5</v>
      </c>
      <c r="E5" s="153">
        <v>357182.9</v>
      </c>
      <c r="F5" s="154">
        <v>1056340</v>
      </c>
    </row>
    <row r="6" spans="1:6" x14ac:dyDescent="0.2">
      <c r="A6" s="197"/>
      <c r="B6" s="98" t="s">
        <v>88</v>
      </c>
      <c r="C6" s="10">
        <v>342056.7</v>
      </c>
      <c r="D6" s="10">
        <v>356983</v>
      </c>
      <c r="E6" s="117">
        <v>355809.8</v>
      </c>
      <c r="F6" s="99">
        <v>1054849.5</v>
      </c>
    </row>
    <row r="7" spans="1:6" x14ac:dyDescent="0.2">
      <c r="A7" s="202"/>
      <c r="B7" s="98" t="s">
        <v>89</v>
      </c>
      <c r="C7" s="10">
        <v>-66.899999999965075</v>
      </c>
      <c r="D7" s="10">
        <v>-50.5</v>
      </c>
      <c r="E7" s="10">
        <v>-1373.1000000000349</v>
      </c>
      <c r="F7" s="99">
        <v>-1490.5</v>
      </c>
    </row>
    <row r="8" spans="1:6" x14ac:dyDescent="0.2">
      <c r="A8" s="194" t="s">
        <v>86</v>
      </c>
      <c r="B8" s="150" t="s">
        <v>91</v>
      </c>
      <c r="C8" s="151">
        <v>101.5</v>
      </c>
      <c r="D8" s="151">
        <v>101.3</v>
      </c>
      <c r="E8" s="155">
        <v>101.3</v>
      </c>
      <c r="F8" s="156" t="s">
        <v>0</v>
      </c>
    </row>
    <row r="9" spans="1:6" x14ac:dyDescent="0.2">
      <c r="A9" s="195"/>
      <c r="B9" s="98" t="s">
        <v>88</v>
      </c>
      <c r="C9" s="10">
        <v>101.5</v>
      </c>
      <c r="D9" s="10">
        <v>101.2</v>
      </c>
      <c r="E9" s="117">
        <v>101.2</v>
      </c>
      <c r="F9" s="100" t="s">
        <v>0</v>
      </c>
    </row>
    <row r="10" spans="1:6" x14ac:dyDescent="0.2">
      <c r="A10" s="196"/>
      <c r="B10" s="98" t="s">
        <v>89</v>
      </c>
      <c r="C10" s="10">
        <v>0</v>
      </c>
      <c r="D10" s="10">
        <v>-9.9999999999994316E-2</v>
      </c>
      <c r="E10" s="10">
        <v>-9.9999999999994316E-2</v>
      </c>
      <c r="F10" s="100" t="s">
        <v>0</v>
      </c>
    </row>
    <row r="11" spans="1:6" x14ac:dyDescent="0.2">
      <c r="A11" s="194" t="s">
        <v>87</v>
      </c>
      <c r="B11" s="150" t="s">
        <v>91</v>
      </c>
      <c r="C11" s="151">
        <v>104.4</v>
      </c>
      <c r="D11" s="151">
        <v>103.9</v>
      </c>
      <c r="E11" s="155">
        <v>104.7</v>
      </c>
      <c r="F11" s="157">
        <v>104.3</v>
      </c>
    </row>
    <row r="12" spans="1:6" x14ac:dyDescent="0.2">
      <c r="A12" s="197"/>
      <c r="B12" s="98" t="s">
        <v>88</v>
      </c>
      <c r="C12" s="10">
        <v>104.3</v>
      </c>
      <c r="D12" s="10">
        <v>103.9</v>
      </c>
      <c r="E12" s="117">
        <v>104.6</v>
      </c>
      <c r="F12" s="99">
        <v>104.3</v>
      </c>
    </row>
    <row r="13" spans="1:6" ht="13.5" thickBot="1" x14ac:dyDescent="0.25">
      <c r="A13" s="198"/>
      <c r="B13" s="101" t="s">
        <v>89</v>
      </c>
      <c r="C13" s="102">
        <v>-0.10000000000000853</v>
      </c>
      <c r="D13" s="102">
        <v>0</v>
      </c>
      <c r="E13" s="102">
        <v>-0.10000000000000853</v>
      </c>
      <c r="F13" s="103">
        <v>0</v>
      </c>
    </row>
  </sheetData>
  <mergeCells count="5">
    <mergeCell ref="A8:A10"/>
    <mergeCell ref="A11:A13"/>
    <mergeCell ref="A4:B4"/>
    <mergeCell ref="A5:A7"/>
    <mergeCell ref="A2:F2"/>
  </mergeCells>
  <phoneticPr fontId="2" type="noConversion"/>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sheetPr>
  <dimension ref="A2:F10"/>
  <sheetViews>
    <sheetView showGridLines="0" workbookViewId="0">
      <selection activeCell="A2" sqref="A2:F10"/>
    </sheetView>
  </sheetViews>
  <sheetFormatPr defaultRowHeight="12.75" x14ac:dyDescent="0.2"/>
  <cols>
    <col min="1" max="1" width="29" style="1" customWidth="1"/>
    <col min="2" max="2" width="13.7109375" style="1" customWidth="1"/>
    <col min="3" max="6" width="11.140625" style="1" customWidth="1"/>
    <col min="7" max="16384" width="9.140625" style="1"/>
  </cols>
  <sheetData>
    <row r="2" spans="1:6" ht="15" x14ac:dyDescent="0.25">
      <c r="A2" s="185" t="s">
        <v>184</v>
      </c>
      <c r="B2" s="193"/>
      <c r="C2" s="193"/>
      <c r="D2" s="205"/>
      <c r="E2" s="205"/>
      <c r="F2" s="205"/>
    </row>
    <row r="3" spans="1:6" ht="5.25" customHeight="1" thickBot="1" x14ac:dyDescent="0.25">
      <c r="A3" s="2"/>
      <c r="B3" s="2"/>
      <c r="C3" s="2"/>
      <c r="D3" s="2"/>
      <c r="E3" s="2"/>
      <c r="F3" s="2"/>
    </row>
    <row r="4" spans="1:6" ht="13.5" thickBot="1" x14ac:dyDescent="0.25">
      <c r="A4" s="199"/>
      <c r="B4" s="200"/>
      <c r="C4" s="118" t="s">
        <v>18</v>
      </c>
      <c r="D4" s="118" t="s">
        <v>19</v>
      </c>
      <c r="E4" s="118" t="s">
        <v>20</v>
      </c>
      <c r="F4" s="116" t="s">
        <v>90</v>
      </c>
    </row>
    <row r="5" spans="1:6" x14ac:dyDescent="0.2">
      <c r="A5" s="206" t="s">
        <v>85</v>
      </c>
      <c r="B5" s="106" t="s">
        <v>91</v>
      </c>
      <c r="C5" s="104">
        <v>273829.5</v>
      </c>
      <c r="D5" s="104">
        <v>336029.80000000005</v>
      </c>
      <c r="E5" s="119">
        <v>390134.3</v>
      </c>
      <c r="F5" s="105">
        <v>999993.60000000009</v>
      </c>
    </row>
    <row r="6" spans="1:6" x14ac:dyDescent="0.2">
      <c r="A6" s="207"/>
      <c r="B6" s="106" t="s">
        <v>88</v>
      </c>
      <c r="C6" s="10">
        <v>273829.5</v>
      </c>
      <c r="D6" s="10">
        <v>336029.80000000005</v>
      </c>
      <c r="E6" s="117">
        <v>388443.4</v>
      </c>
      <c r="F6" s="99">
        <v>998302.70000000007</v>
      </c>
    </row>
    <row r="7" spans="1:6" x14ac:dyDescent="0.2">
      <c r="A7" s="208"/>
      <c r="B7" s="106" t="s">
        <v>89</v>
      </c>
      <c r="C7" s="10">
        <v>0</v>
      </c>
      <c r="D7" s="10">
        <v>0</v>
      </c>
      <c r="E7" s="10">
        <v>-1690.8999999999651</v>
      </c>
      <c r="F7" s="99">
        <v>-1690.9000000000233</v>
      </c>
    </row>
    <row r="8" spans="1:6" x14ac:dyDescent="0.2">
      <c r="A8" s="194" t="s">
        <v>87</v>
      </c>
      <c r="B8" s="106" t="s">
        <v>91</v>
      </c>
      <c r="C8" s="10">
        <v>106.4</v>
      </c>
      <c r="D8" s="10">
        <v>105.1</v>
      </c>
      <c r="E8" s="117">
        <v>104</v>
      </c>
      <c r="F8" s="99">
        <v>105</v>
      </c>
    </row>
    <row r="9" spans="1:6" x14ac:dyDescent="0.2">
      <c r="A9" s="197"/>
      <c r="B9" s="106" t="s">
        <v>88</v>
      </c>
      <c r="C9" s="10">
        <v>106.4</v>
      </c>
      <c r="D9" s="10">
        <v>105.1</v>
      </c>
      <c r="E9" s="117">
        <v>103.8</v>
      </c>
      <c r="F9" s="99">
        <v>104.9</v>
      </c>
    </row>
    <row r="10" spans="1:6" ht="13.5" thickBot="1" x14ac:dyDescent="0.25">
      <c r="A10" s="198"/>
      <c r="B10" s="107" t="s">
        <v>89</v>
      </c>
      <c r="C10" s="102">
        <v>0</v>
      </c>
      <c r="D10" s="102">
        <v>0</v>
      </c>
      <c r="E10" s="102">
        <v>-0.20000000000000284</v>
      </c>
      <c r="F10" s="103">
        <v>-9.9999999999994316E-2</v>
      </c>
    </row>
  </sheetData>
  <mergeCells count="4">
    <mergeCell ref="A8:A10"/>
    <mergeCell ref="A2:F2"/>
    <mergeCell ref="A4:B4"/>
    <mergeCell ref="A5:A7"/>
  </mergeCells>
  <phoneticPr fontId="2" type="noConversion"/>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7030A0"/>
  </sheetPr>
  <dimension ref="A2:E72"/>
  <sheetViews>
    <sheetView showGridLines="0" workbookViewId="0">
      <selection activeCell="A2" sqref="A2:E24"/>
    </sheetView>
  </sheetViews>
  <sheetFormatPr defaultRowHeight="12.75" x14ac:dyDescent="0.2"/>
  <cols>
    <col min="1" max="1" width="38" style="2" customWidth="1"/>
    <col min="2" max="5" width="12.140625" style="1" customWidth="1"/>
    <col min="6" max="16384" width="9.140625" style="1"/>
  </cols>
  <sheetData>
    <row r="2" spans="1:5" ht="27" customHeight="1" x14ac:dyDescent="0.25">
      <c r="A2" s="213" t="s">
        <v>185</v>
      </c>
      <c r="B2" s="214"/>
      <c r="C2" s="214"/>
      <c r="D2" s="205"/>
      <c r="E2" s="205"/>
    </row>
    <row r="3" spans="1:5" ht="6.75" customHeight="1" thickBot="1" x14ac:dyDescent="0.25"/>
    <row r="4" spans="1:5" ht="27" customHeight="1" thickBot="1" x14ac:dyDescent="0.25">
      <c r="A4" s="48"/>
      <c r="B4" s="211" t="s">
        <v>35</v>
      </c>
      <c r="C4" s="212"/>
      <c r="D4" s="211" t="s">
        <v>36</v>
      </c>
      <c r="E4" s="190"/>
    </row>
    <row r="5" spans="1:5" ht="13.5" thickBot="1" x14ac:dyDescent="0.25">
      <c r="A5" s="49"/>
      <c r="B5" s="158" t="s">
        <v>91</v>
      </c>
      <c r="C5" s="97" t="s">
        <v>88</v>
      </c>
      <c r="D5" s="158" t="s">
        <v>91</v>
      </c>
      <c r="E5" s="97" t="s">
        <v>88</v>
      </c>
    </row>
    <row r="6" spans="1:5" ht="7.5" customHeight="1" x14ac:dyDescent="0.2">
      <c r="A6" s="51"/>
      <c r="B6" s="82"/>
      <c r="C6" s="73"/>
      <c r="D6" s="81"/>
      <c r="E6" s="80"/>
    </row>
    <row r="7" spans="1:5" x14ac:dyDescent="0.2">
      <c r="A7" s="87" t="s">
        <v>37</v>
      </c>
      <c r="B7" s="108">
        <v>11.1</v>
      </c>
      <c r="C7" s="109">
        <v>11.2</v>
      </c>
      <c r="D7" s="108">
        <v>-1.7</v>
      </c>
      <c r="E7" s="109">
        <v>-1.7</v>
      </c>
    </row>
    <row r="8" spans="1:5" ht="60" x14ac:dyDescent="0.2">
      <c r="A8" s="88" t="s">
        <v>43</v>
      </c>
      <c r="B8" s="108">
        <v>20.7</v>
      </c>
      <c r="C8" s="109">
        <v>20.8</v>
      </c>
      <c r="D8" s="108">
        <v>-0.7</v>
      </c>
      <c r="E8" s="109">
        <v>-0.6</v>
      </c>
    </row>
    <row r="9" spans="1:5" x14ac:dyDescent="0.2">
      <c r="A9" s="87" t="s">
        <v>38</v>
      </c>
      <c r="B9" s="108">
        <v>5</v>
      </c>
      <c r="C9" s="109">
        <v>5</v>
      </c>
      <c r="D9" s="108">
        <v>0.6</v>
      </c>
      <c r="E9" s="109">
        <v>0.6</v>
      </c>
    </row>
    <row r="10" spans="1:5" ht="38.25" customHeight="1" x14ac:dyDescent="0.2">
      <c r="A10" s="88" t="s">
        <v>59</v>
      </c>
      <c r="B10" s="108">
        <v>15.4</v>
      </c>
      <c r="C10" s="109">
        <v>15.9</v>
      </c>
      <c r="D10" s="108">
        <v>0.8</v>
      </c>
      <c r="E10" s="109">
        <v>0.9</v>
      </c>
    </row>
    <row r="11" spans="1:5" x14ac:dyDescent="0.2">
      <c r="A11" s="87" t="s">
        <v>39</v>
      </c>
      <c r="B11" s="108">
        <v>7</v>
      </c>
      <c r="C11" s="109">
        <v>7</v>
      </c>
      <c r="D11" s="108">
        <v>1.5</v>
      </c>
      <c r="E11" s="109">
        <v>1.4</v>
      </c>
    </row>
    <row r="12" spans="1:5" x14ac:dyDescent="0.2">
      <c r="A12" s="87" t="s">
        <v>40</v>
      </c>
      <c r="B12" s="108">
        <v>1.3</v>
      </c>
      <c r="C12" s="109">
        <v>1.3</v>
      </c>
      <c r="D12" s="108">
        <v>0</v>
      </c>
      <c r="E12" s="109">
        <v>0</v>
      </c>
    </row>
    <row r="13" spans="1:5" x14ac:dyDescent="0.2">
      <c r="A13" s="87" t="s">
        <v>41</v>
      </c>
      <c r="B13" s="108">
        <v>6.7</v>
      </c>
      <c r="C13" s="109">
        <v>6.7</v>
      </c>
      <c r="D13" s="108">
        <v>0.9</v>
      </c>
      <c r="E13" s="109">
        <v>0.9</v>
      </c>
    </row>
    <row r="14" spans="1:5" ht="38.25" customHeight="1" x14ac:dyDescent="0.2">
      <c r="A14" s="88" t="s">
        <v>47</v>
      </c>
      <c r="B14" s="108">
        <v>9.5</v>
      </c>
      <c r="C14" s="109">
        <v>9.6</v>
      </c>
      <c r="D14" s="108">
        <v>1.7</v>
      </c>
      <c r="E14" s="109">
        <v>1.7</v>
      </c>
    </row>
    <row r="15" spans="1:5" ht="39.75" customHeight="1" x14ac:dyDescent="0.2">
      <c r="A15" s="88" t="s">
        <v>45</v>
      </c>
      <c r="B15" s="108">
        <v>11.7</v>
      </c>
      <c r="C15" s="109">
        <v>12.2</v>
      </c>
      <c r="D15" s="108">
        <v>0.2</v>
      </c>
      <c r="E15" s="109">
        <v>0.2</v>
      </c>
    </row>
    <row r="16" spans="1:5" ht="25.5" customHeight="1" x14ac:dyDescent="0.2">
      <c r="A16" s="88" t="s">
        <v>60</v>
      </c>
      <c r="B16" s="108">
        <v>2.2999999999999998</v>
      </c>
      <c r="C16" s="109">
        <v>2.2999999999999998</v>
      </c>
      <c r="D16" s="108">
        <v>0</v>
      </c>
      <c r="E16" s="109">
        <v>0</v>
      </c>
    </row>
    <row r="17" spans="1:5" ht="7.5" customHeight="1" x14ac:dyDescent="0.2">
      <c r="A17" s="44"/>
      <c r="B17" s="108"/>
      <c r="C17" s="109"/>
      <c r="D17" s="108"/>
      <c r="E17" s="109"/>
    </row>
    <row r="18" spans="1:5" x14ac:dyDescent="0.2">
      <c r="A18" s="72" t="s">
        <v>42</v>
      </c>
      <c r="B18" s="110">
        <v>90.699999999999989</v>
      </c>
      <c r="C18" s="111">
        <v>91.999999999999986</v>
      </c>
      <c r="D18" s="110">
        <v>3.3000000000000007</v>
      </c>
      <c r="E18" s="111">
        <v>3.4000000000000004</v>
      </c>
    </row>
    <row r="19" spans="1:5" ht="7.5" customHeight="1" x14ac:dyDescent="0.2">
      <c r="A19" s="42"/>
      <c r="B19" s="108"/>
      <c r="C19" s="109"/>
      <c r="D19" s="108"/>
      <c r="E19" s="109"/>
    </row>
    <row r="20" spans="1:5" x14ac:dyDescent="0.2">
      <c r="A20" s="72" t="s">
        <v>33</v>
      </c>
      <c r="B20" s="110">
        <v>9.3000000000000007</v>
      </c>
      <c r="C20" s="111">
        <v>8</v>
      </c>
      <c r="D20" s="110">
        <v>0.7</v>
      </c>
      <c r="E20" s="111">
        <v>0.4</v>
      </c>
    </row>
    <row r="21" spans="1:5" ht="8.25" customHeight="1" thickBot="1" x14ac:dyDescent="0.25">
      <c r="A21" s="42"/>
      <c r="B21" s="108"/>
      <c r="C21" s="109"/>
      <c r="D21" s="108"/>
      <c r="E21" s="85"/>
    </row>
    <row r="22" spans="1:5" ht="6.75" customHeight="1" x14ac:dyDescent="0.2">
      <c r="A22" s="45"/>
      <c r="B22" s="112"/>
      <c r="C22" s="113"/>
      <c r="D22" s="112"/>
      <c r="E22" s="113"/>
    </row>
    <row r="23" spans="1:5" x14ac:dyDescent="0.2">
      <c r="A23" s="46" t="s">
        <v>34</v>
      </c>
      <c r="B23" s="114">
        <v>100</v>
      </c>
      <c r="C23" s="115">
        <v>100</v>
      </c>
      <c r="D23" s="114">
        <v>4.0000000000000009</v>
      </c>
      <c r="E23" s="115">
        <v>3.8000000000000003</v>
      </c>
    </row>
    <row r="24" spans="1:5" ht="6.75" customHeight="1" thickBot="1" x14ac:dyDescent="0.25">
      <c r="A24" s="69"/>
      <c r="B24" s="148"/>
      <c r="C24" s="149"/>
      <c r="D24" s="148"/>
      <c r="E24" s="149"/>
    </row>
    <row r="51" spans="1:3" x14ac:dyDescent="0.2">
      <c r="A51" s="209" t="s">
        <v>3</v>
      </c>
      <c r="B51" s="210"/>
      <c r="C51" s="210"/>
    </row>
    <row r="52" spans="1:3" ht="13.5" thickBot="1" x14ac:dyDescent="0.25"/>
    <row r="53" spans="1:3" ht="13.5" thickBot="1" x14ac:dyDescent="0.25">
      <c r="A53" s="48"/>
      <c r="B53" s="74" t="s">
        <v>4</v>
      </c>
      <c r="C53" s="75" t="s">
        <v>5</v>
      </c>
    </row>
    <row r="54" spans="1:3" ht="13.5" thickBot="1" x14ac:dyDescent="0.25">
      <c r="A54" s="49"/>
      <c r="B54" s="50" t="s">
        <v>1</v>
      </c>
      <c r="C54" s="76" t="s">
        <v>1</v>
      </c>
    </row>
    <row r="55" spans="1:3" x14ac:dyDescent="0.2">
      <c r="A55" s="51"/>
      <c r="B55" s="52"/>
      <c r="C55" s="77"/>
    </row>
    <row r="56" spans="1:3" x14ac:dyDescent="0.2">
      <c r="A56" s="54" t="s">
        <v>6</v>
      </c>
      <c r="B56" s="78">
        <f>+B57+B61</f>
        <v>78.099999999999994</v>
      </c>
      <c r="C56" s="78">
        <f>+C57+C61</f>
        <v>0.8</v>
      </c>
    </row>
    <row r="57" spans="1:3" ht="25.5" x14ac:dyDescent="0.2">
      <c r="A57" s="57" t="s">
        <v>7</v>
      </c>
      <c r="B57" s="61">
        <f>+B58+B59+B60</f>
        <v>71.3</v>
      </c>
      <c r="C57" s="61">
        <f>+C58+C59+C60</f>
        <v>0.6</v>
      </c>
    </row>
    <row r="58" spans="1:3" ht="25.5" x14ac:dyDescent="0.2">
      <c r="A58" s="57" t="s">
        <v>8</v>
      </c>
      <c r="B58" s="61">
        <v>60.8</v>
      </c>
      <c r="C58" s="61">
        <v>0.4</v>
      </c>
    </row>
    <row r="59" spans="1:3" ht="51" x14ac:dyDescent="0.2">
      <c r="A59" s="57" t="s">
        <v>9</v>
      </c>
      <c r="B59" s="61">
        <v>1.4</v>
      </c>
      <c r="C59" s="61">
        <v>0.1</v>
      </c>
    </row>
    <row r="60" spans="1:3" ht="25.5" x14ac:dyDescent="0.2">
      <c r="A60" s="57" t="s">
        <v>10</v>
      </c>
      <c r="B60" s="61">
        <v>9.1</v>
      </c>
      <c r="C60" s="61">
        <v>0.1</v>
      </c>
    </row>
    <row r="61" spans="1:3" ht="25.5" x14ac:dyDescent="0.2">
      <c r="A61" s="57" t="s">
        <v>11</v>
      </c>
      <c r="B61" s="61">
        <v>6.8</v>
      </c>
      <c r="C61" s="61">
        <v>0.2</v>
      </c>
    </row>
    <row r="62" spans="1:3" x14ac:dyDescent="0.2">
      <c r="A62" s="57"/>
      <c r="B62" s="61"/>
      <c r="C62" s="61"/>
    </row>
    <row r="63" spans="1:3" x14ac:dyDescent="0.2">
      <c r="A63" s="54" t="s">
        <v>12</v>
      </c>
      <c r="B63" s="78">
        <v>26.6</v>
      </c>
      <c r="C63" s="78">
        <v>1</v>
      </c>
    </row>
    <row r="64" spans="1:3" x14ac:dyDescent="0.2">
      <c r="A64" s="54" t="s">
        <v>13</v>
      </c>
      <c r="B64" s="78">
        <v>0.4</v>
      </c>
      <c r="C64" s="78">
        <v>-0.8</v>
      </c>
    </row>
    <row r="65" spans="1:3" x14ac:dyDescent="0.2">
      <c r="A65" s="60"/>
      <c r="B65" s="61"/>
      <c r="C65" s="61"/>
    </row>
    <row r="66" spans="1:3" x14ac:dyDescent="0.2">
      <c r="A66" s="54" t="s">
        <v>14</v>
      </c>
      <c r="B66" s="78">
        <f>+B67-B68</f>
        <v>-5.1000000000000014</v>
      </c>
      <c r="C66" s="78">
        <f>+C67-C68</f>
        <v>-0.70000000000000007</v>
      </c>
    </row>
    <row r="67" spans="1:3" x14ac:dyDescent="0.2">
      <c r="A67" s="60" t="s">
        <v>15</v>
      </c>
      <c r="B67" s="61">
        <v>39.9</v>
      </c>
      <c r="C67" s="61">
        <v>-1.3</v>
      </c>
    </row>
    <row r="68" spans="1:3" x14ac:dyDescent="0.2">
      <c r="A68" s="60" t="s">
        <v>16</v>
      </c>
      <c r="B68" s="61">
        <v>45</v>
      </c>
      <c r="C68" s="61">
        <v>-0.6</v>
      </c>
    </row>
    <row r="69" spans="1:3" ht="13.5" thickBot="1" x14ac:dyDescent="0.25">
      <c r="A69" s="51"/>
      <c r="B69" s="61"/>
      <c r="C69" s="61"/>
    </row>
    <row r="70" spans="1:3" x14ac:dyDescent="0.2">
      <c r="A70" s="63"/>
      <c r="B70" s="64"/>
      <c r="C70" s="64"/>
    </row>
    <row r="71" spans="1:3" x14ac:dyDescent="0.2">
      <c r="A71" s="66" t="s">
        <v>2</v>
      </c>
      <c r="B71" s="67">
        <f>+B56+B63+B64+B66</f>
        <v>100</v>
      </c>
      <c r="C71" s="67">
        <f>+C56+C63+C64+C66</f>
        <v>0.29999999999999993</v>
      </c>
    </row>
    <row r="72" spans="1:3" ht="13.5" thickBot="1" x14ac:dyDescent="0.25">
      <c r="A72" s="69"/>
      <c r="B72" s="70"/>
      <c r="C72" s="79"/>
    </row>
  </sheetData>
  <mergeCells count="4">
    <mergeCell ref="A51:C51"/>
    <mergeCell ref="B4:C4"/>
    <mergeCell ref="D4:E4"/>
    <mergeCell ref="A2:E2"/>
  </mergeCells>
  <phoneticPr fontId="2" type="noConversion"/>
  <pageMargins left="0.75" right="0.75" top="1" bottom="1" header="0.5" footer="0.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sheetPr>
  <dimension ref="A2:E23"/>
  <sheetViews>
    <sheetView showGridLines="0" workbookViewId="0">
      <selection activeCell="A2" sqref="A2:E23"/>
    </sheetView>
  </sheetViews>
  <sheetFormatPr defaultRowHeight="12.75" x14ac:dyDescent="0.2"/>
  <cols>
    <col min="1" max="1" width="39" style="2" customWidth="1"/>
    <col min="2" max="5" width="11.7109375" style="1" customWidth="1"/>
    <col min="6" max="16384" width="9.140625" style="1"/>
  </cols>
  <sheetData>
    <row r="2" spans="1:5" ht="28.5" customHeight="1" x14ac:dyDescent="0.25">
      <c r="A2" s="215" t="s">
        <v>186</v>
      </c>
      <c r="B2" s="216"/>
      <c r="C2" s="216"/>
      <c r="D2" s="216"/>
      <c r="E2" s="204"/>
    </row>
    <row r="3" spans="1:5" ht="7.5" customHeight="1" thickBot="1" x14ac:dyDescent="0.25"/>
    <row r="4" spans="1:5" ht="27" customHeight="1" thickBot="1" x14ac:dyDescent="0.25">
      <c r="A4" s="48"/>
      <c r="B4" s="211" t="s">
        <v>35</v>
      </c>
      <c r="C4" s="212"/>
      <c r="D4" s="211" t="s">
        <v>36</v>
      </c>
      <c r="E4" s="190"/>
    </row>
    <row r="5" spans="1:5" ht="13.5" thickBot="1" x14ac:dyDescent="0.25">
      <c r="A5" s="49"/>
      <c r="B5" s="159" t="s">
        <v>91</v>
      </c>
      <c r="C5" s="97" t="s">
        <v>88</v>
      </c>
      <c r="D5" s="50" t="s">
        <v>91</v>
      </c>
      <c r="E5" s="97" t="s">
        <v>88</v>
      </c>
    </row>
    <row r="6" spans="1:5" ht="7.5" customHeight="1" x14ac:dyDescent="0.2">
      <c r="A6" s="51"/>
      <c r="B6" s="52"/>
      <c r="C6" s="53"/>
      <c r="D6" s="52"/>
      <c r="E6" s="43"/>
    </row>
    <row r="7" spans="1:5" x14ac:dyDescent="0.2">
      <c r="A7" s="54" t="s">
        <v>48</v>
      </c>
      <c r="B7" s="55">
        <v>73.8</v>
      </c>
      <c r="C7" s="56">
        <v>74.600000000000009</v>
      </c>
      <c r="D7" s="55">
        <v>2.4</v>
      </c>
      <c r="E7" s="56">
        <v>2.5</v>
      </c>
    </row>
    <row r="8" spans="1:5" ht="15.75" customHeight="1" x14ac:dyDescent="0.2">
      <c r="A8" s="57" t="s">
        <v>49</v>
      </c>
      <c r="B8" s="58">
        <v>66.3</v>
      </c>
      <c r="C8" s="59">
        <v>66.900000000000006</v>
      </c>
      <c r="D8" s="58">
        <v>1.9999999999999998</v>
      </c>
      <c r="E8" s="59">
        <v>2.2000000000000002</v>
      </c>
    </row>
    <row r="9" spans="1:5" ht="25.5" x14ac:dyDescent="0.2">
      <c r="A9" s="57" t="s">
        <v>61</v>
      </c>
      <c r="B9" s="58">
        <v>59.5</v>
      </c>
      <c r="C9" s="59">
        <v>60</v>
      </c>
      <c r="D9" s="58">
        <v>1.7999999999999998</v>
      </c>
      <c r="E9" s="59">
        <v>2.1</v>
      </c>
    </row>
    <row r="10" spans="1:5" ht="25.5" x14ac:dyDescent="0.2">
      <c r="A10" s="57" t="s">
        <v>62</v>
      </c>
      <c r="B10" s="58">
        <v>0.7</v>
      </c>
      <c r="C10" s="59">
        <v>0.7</v>
      </c>
      <c r="D10" s="58">
        <v>0</v>
      </c>
      <c r="E10" s="59">
        <v>0</v>
      </c>
    </row>
    <row r="11" spans="1:5" ht="25.5" x14ac:dyDescent="0.2">
      <c r="A11" s="57" t="s">
        <v>52</v>
      </c>
      <c r="B11" s="58">
        <v>6.1</v>
      </c>
      <c r="C11" s="59">
        <v>6.2</v>
      </c>
      <c r="D11" s="58">
        <v>0.2</v>
      </c>
      <c r="E11" s="59">
        <v>0.1</v>
      </c>
    </row>
    <row r="12" spans="1:5" ht="25.5" x14ac:dyDescent="0.2">
      <c r="A12" s="57" t="s">
        <v>53</v>
      </c>
      <c r="B12" s="58">
        <v>7.5</v>
      </c>
      <c r="C12" s="59">
        <v>7.7</v>
      </c>
      <c r="D12" s="58">
        <v>0.4</v>
      </c>
      <c r="E12" s="59">
        <v>0.3</v>
      </c>
    </row>
    <row r="13" spans="1:5" ht="6" customHeight="1" x14ac:dyDescent="0.2">
      <c r="A13" s="57"/>
      <c r="B13" s="58"/>
      <c r="C13" s="59"/>
      <c r="D13" s="58"/>
      <c r="E13" s="59"/>
    </row>
    <row r="14" spans="1:5" x14ac:dyDescent="0.2">
      <c r="A14" s="54" t="s">
        <v>54</v>
      </c>
      <c r="B14" s="55">
        <v>31.3</v>
      </c>
      <c r="C14" s="56">
        <v>31.4</v>
      </c>
      <c r="D14" s="55">
        <v>3.8</v>
      </c>
      <c r="E14" s="56">
        <v>3.8</v>
      </c>
    </row>
    <row r="15" spans="1:5" x14ac:dyDescent="0.2">
      <c r="A15" s="54" t="s">
        <v>55</v>
      </c>
      <c r="B15" s="55">
        <v>2.9</v>
      </c>
      <c r="C15" s="56">
        <v>1.4</v>
      </c>
      <c r="D15" s="55">
        <v>0.2</v>
      </c>
      <c r="E15" s="56">
        <v>-0.8</v>
      </c>
    </row>
    <row r="16" spans="1:5" ht="7.5" customHeight="1" x14ac:dyDescent="0.2">
      <c r="A16" s="60"/>
      <c r="B16" s="58"/>
      <c r="C16" s="59"/>
      <c r="D16" s="58"/>
      <c r="E16" s="59"/>
    </row>
    <row r="17" spans="1:5" x14ac:dyDescent="0.2">
      <c r="A17" s="54" t="s">
        <v>56</v>
      </c>
      <c r="B17" s="55">
        <v>-8</v>
      </c>
      <c r="C17" s="56">
        <v>-7.3999999999999986</v>
      </c>
      <c r="D17" s="55">
        <v>-2.4000000000000004</v>
      </c>
      <c r="E17" s="56">
        <v>-1.7000000000000011</v>
      </c>
    </row>
    <row r="18" spans="1:5" x14ac:dyDescent="0.2">
      <c r="A18" s="60" t="s">
        <v>57</v>
      </c>
      <c r="B18" s="58">
        <v>39.5</v>
      </c>
      <c r="C18" s="59">
        <v>40.700000000000003</v>
      </c>
      <c r="D18" s="58">
        <v>5</v>
      </c>
      <c r="E18" s="59">
        <v>6.1999999999999993</v>
      </c>
    </row>
    <row r="19" spans="1:5" x14ac:dyDescent="0.2">
      <c r="A19" s="60" t="s">
        <v>58</v>
      </c>
      <c r="B19" s="58">
        <v>47.5</v>
      </c>
      <c r="C19" s="59">
        <v>48.1</v>
      </c>
      <c r="D19" s="58">
        <v>7.4</v>
      </c>
      <c r="E19" s="59">
        <v>7.9</v>
      </c>
    </row>
    <row r="20" spans="1:5" ht="6.75" customHeight="1" thickBot="1" x14ac:dyDescent="0.25">
      <c r="A20" s="51"/>
      <c r="B20" s="61"/>
      <c r="C20" s="59"/>
      <c r="D20" s="61"/>
      <c r="E20" s="62"/>
    </row>
    <row r="21" spans="1:5" ht="5.25" customHeight="1" x14ac:dyDescent="0.2">
      <c r="A21" s="63"/>
      <c r="B21" s="64"/>
      <c r="C21" s="65"/>
      <c r="D21" s="64"/>
      <c r="E21" s="65"/>
    </row>
    <row r="22" spans="1:5" x14ac:dyDescent="0.2">
      <c r="A22" s="66" t="s">
        <v>34</v>
      </c>
      <c r="B22" s="67">
        <v>100</v>
      </c>
      <c r="C22" s="68">
        <v>100</v>
      </c>
      <c r="D22" s="67">
        <v>3.9999999999999991</v>
      </c>
      <c r="E22" s="68">
        <v>3.7999999999999989</v>
      </c>
    </row>
    <row r="23" spans="1:5" ht="6" customHeight="1" thickBot="1" x14ac:dyDescent="0.25">
      <c r="A23" s="69"/>
      <c r="B23" s="70"/>
      <c r="C23" s="71"/>
      <c r="D23" s="70"/>
      <c r="E23" s="47"/>
    </row>
  </sheetData>
  <mergeCells count="3">
    <mergeCell ref="B4:C4"/>
    <mergeCell ref="D4:E4"/>
    <mergeCell ref="A2:E2"/>
  </mergeCells>
  <phoneticPr fontId="2" type="noConversion"/>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7030A0"/>
  </sheetPr>
  <dimension ref="A2:D42"/>
  <sheetViews>
    <sheetView showGridLines="0" workbookViewId="0">
      <selection activeCell="H33" sqref="H33"/>
    </sheetView>
  </sheetViews>
  <sheetFormatPr defaultRowHeight="12" x14ac:dyDescent="0.2"/>
  <cols>
    <col min="1" max="1" width="42.7109375" style="36" customWidth="1"/>
    <col min="2" max="2" width="12.7109375" style="36" customWidth="1"/>
    <col min="3" max="3" width="13.5703125" style="36" customWidth="1"/>
    <col min="4" max="4" width="13.7109375" style="36" customWidth="1"/>
    <col min="5" max="16384" width="9.140625" style="37"/>
  </cols>
  <sheetData>
    <row r="2" spans="1:4" ht="12.75" x14ac:dyDescent="0.2">
      <c r="A2" s="86" t="s">
        <v>189</v>
      </c>
    </row>
    <row r="3" spans="1:4" ht="6.75" customHeight="1" x14ac:dyDescent="0.2"/>
    <row r="4" spans="1:4" x14ac:dyDescent="0.2">
      <c r="A4" s="90"/>
      <c r="B4" s="90"/>
      <c r="C4" s="90"/>
      <c r="D4" s="89" t="s">
        <v>63</v>
      </c>
    </row>
    <row r="5" spans="1:4" ht="39" customHeight="1" x14ac:dyDescent="0.2">
      <c r="A5" s="143"/>
      <c r="B5" s="142" t="s">
        <v>64</v>
      </c>
      <c r="C5" s="142" t="s">
        <v>187</v>
      </c>
      <c r="D5" s="142" t="s">
        <v>188</v>
      </c>
    </row>
    <row r="6" spans="1:4" ht="7.5" customHeight="1" x14ac:dyDescent="0.2">
      <c r="A6" s="144"/>
      <c r="B6" s="34"/>
      <c r="C6" s="34"/>
      <c r="D6" s="34"/>
    </row>
    <row r="7" spans="1:4" x14ac:dyDescent="0.2">
      <c r="A7" s="123" t="s">
        <v>37</v>
      </c>
      <c r="B7" s="93">
        <v>43315.500000000007</v>
      </c>
      <c r="C7" s="93">
        <v>85.020193058513698</v>
      </c>
      <c r="D7" s="93">
        <v>142.58932509925012</v>
      </c>
    </row>
    <row r="8" spans="1:4" ht="48" x14ac:dyDescent="0.2">
      <c r="A8" s="124" t="s">
        <v>75</v>
      </c>
      <c r="B8" s="93">
        <v>80970.399999999994</v>
      </c>
      <c r="C8" s="93">
        <v>96.488323104656558</v>
      </c>
      <c r="D8" s="93">
        <v>141.64405655938018</v>
      </c>
    </row>
    <row r="9" spans="1:4" x14ac:dyDescent="0.2">
      <c r="A9" s="123" t="s">
        <v>38</v>
      </c>
      <c r="B9" s="93">
        <v>19525.500000000007</v>
      </c>
      <c r="C9" s="93">
        <v>111.01811390992971</v>
      </c>
      <c r="D9" s="93">
        <v>108.39791703677389</v>
      </c>
    </row>
    <row r="10" spans="1:4" ht="36" x14ac:dyDescent="0.2">
      <c r="A10" s="124" t="s">
        <v>44</v>
      </c>
      <c r="B10" s="93">
        <v>61940.800000000003</v>
      </c>
      <c r="C10" s="93">
        <v>105.61856694046243</v>
      </c>
      <c r="D10" s="93">
        <v>113.1037202864624</v>
      </c>
    </row>
    <row r="11" spans="1:4" x14ac:dyDescent="0.2">
      <c r="A11" s="123" t="s">
        <v>39</v>
      </c>
      <c r="B11" s="93">
        <v>27237.9</v>
      </c>
      <c r="C11" s="93">
        <v>120.26255393371892</v>
      </c>
      <c r="D11" s="93">
        <v>103.9598632081953</v>
      </c>
    </row>
    <row r="12" spans="1:4" x14ac:dyDescent="0.2">
      <c r="A12" s="123" t="s">
        <v>40</v>
      </c>
      <c r="B12" s="93">
        <v>4929.8999999999996</v>
      </c>
      <c r="C12" s="93">
        <v>100.48730964467005</v>
      </c>
      <c r="D12" s="93">
        <v>110.6822927190678</v>
      </c>
    </row>
    <row r="13" spans="1:4" x14ac:dyDescent="0.2">
      <c r="A13" s="123" t="s">
        <v>41</v>
      </c>
      <c r="B13" s="93">
        <v>26000.600000000002</v>
      </c>
      <c r="C13" s="93">
        <v>112.39179445969776</v>
      </c>
      <c r="D13" s="93">
        <v>103.27862340716263</v>
      </c>
    </row>
    <row r="14" spans="1:4" ht="36" x14ac:dyDescent="0.2">
      <c r="A14" s="124" t="s">
        <v>76</v>
      </c>
      <c r="B14" s="93">
        <v>37141</v>
      </c>
      <c r="C14" s="93">
        <v>119.68870250385328</v>
      </c>
      <c r="D14" s="93">
        <v>109.44908573870249</v>
      </c>
    </row>
    <row r="15" spans="1:4" ht="36" x14ac:dyDescent="0.2">
      <c r="A15" s="124" t="s">
        <v>77</v>
      </c>
      <c r="B15" s="93">
        <v>47148.9</v>
      </c>
      <c r="C15" s="93">
        <v>101.56932763238264</v>
      </c>
      <c r="D15" s="93">
        <v>109.05514178655689</v>
      </c>
    </row>
    <row r="16" spans="1:4" ht="24" x14ac:dyDescent="0.2">
      <c r="A16" s="124" t="s">
        <v>46</v>
      </c>
      <c r="B16" s="93">
        <v>9005.4000000000015</v>
      </c>
      <c r="C16" s="93">
        <v>101.81838219087504</v>
      </c>
      <c r="D16" s="93">
        <v>108.30176426020132</v>
      </c>
    </row>
    <row r="17" spans="1:4" ht="8.25" customHeight="1" x14ac:dyDescent="0.2">
      <c r="A17" s="125"/>
      <c r="B17" s="93"/>
      <c r="C17" s="93"/>
      <c r="D17" s="93"/>
    </row>
    <row r="18" spans="1:4" x14ac:dyDescent="0.2">
      <c r="A18" s="126" t="s">
        <v>42</v>
      </c>
      <c r="B18" s="93">
        <v>357215.9</v>
      </c>
      <c r="C18" s="93">
        <v>103.74150572338323</v>
      </c>
      <c r="D18" s="93">
        <v>118.4272487246099</v>
      </c>
    </row>
    <row r="19" spans="1:4" ht="6.75" customHeight="1" x14ac:dyDescent="0.2">
      <c r="A19" s="127"/>
      <c r="B19" s="93"/>
      <c r="C19" s="93"/>
      <c r="D19" s="93"/>
    </row>
    <row r="20" spans="1:4" ht="14.25" x14ac:dyDescent="0.2">
      <c r="A20" s="126" t="s">
        <v>73</v>
      </c>
      <c r="B20" s="93">
        <v>31227.5</v>
      </c>
      <c r="C20" s="93">
        <v>103.84800980750168</v>
      </c>
      <c r="D20" s="93">
        <v>98.043678925985702</v>
      </c>
    </row>
    <row r="21" spans="1:4" ht="5.25" customHeight="1" x14ac:dyDescent="0.2">
      <c r="A21" s="145"/>
      <c r="B21" s="94"/>
      <c r="C21" s="94"/>
      <c r="D21" s="94"/>
    </row>
    <row r="22" spans="1:4" ht="18" customHeight="1" x14ac:dyDescent="0.2">
      <c r="A22" s="131" t="s">
        <v>34</v>
      </c>
      <c r="B22" s="95">
        <v>388443.4</v>
      </c>
      <c r="C22" s="95">
        <v>103.75166835187058</v>
      </c>
      <c r="D22" s="95">
        <v>116.48044072905492</v>
      </c>
    </row>
    <row r="23" spans="1:4" ht="8.25" customHeight="1" x14ac:dyDescent="0.2">
      <c r="A23" s="136"/>
      <c r="B23" s="94"/>
      <c r="C23" s="93"/>
      <c r="D23" s="94"/>
    </row>
    <row r="24" spans="1:4" x14ac:dyDescent="0.2">
      <c r="A24" s="133" t="s">
        <v>65</v>
      </c>
      <c r="B24" s="93">
        <v>289897.09999999998</v>
      </c>
      <c r="C24" s="93">
        <v>103.31134107324502</v>
      </c>
      <c r="D24" s="93">
        <v>113.90078941619662</v>
      </c>
    </row>
    <row r="25" spans="1:4" ht="14.25" x14ac:dyDescent="0.2">
      <c r="A25" s="133" t="s">
        <v>74</v>
      </c>
      <c r="B25" s="93">
        <v>259797.1</v>
      </c>
      <c r="C25" s="93">
        <v>103.26697814989885</v>
      </c>
      <c r="D25" s="93">
        <v>114.50904909266653</v>
      </c>
    </row>
    <row r="26" spans="1:4" x14ac:dyDescent="0.2">
      <c r="A26" s="133" t="s">
        <v>50</v>
      </c>
      <c r="B26" s="93">
        <v>232907</v>
      </c>
      <c r="C26" s="93">
        <v>103.51079166112855</v>
      </c>
      <c r="D26" s="93">
        <v>115.02625423742205</v>
      </c>
    </row>
    <row r="27" spans="1:4" ht="24" x14ac:dyDescent="0.2">
      <c r="A27" s="124" t="s">
        <v>78</v>
      </c>
      <c r="B27" s="93">
        <v>2728.7</v>
      </c>
      <c r="C27" s="93">
        <v>103.00111152278622</v>
      </c>
      <c r="D27" s="93">
        <v>109.0607513988809</v>
      </c>
    </row>
    <row r="28" spans="1:4" ht="22.5" customHeight="1" x14ac:dyDescent="0.2">
      <c r="A28" s="134" t="s">
        <v>79</v>
      </c>
      <c r="B28" s="93">
        <v>24161.4</v>
      </c>
      <c r="C28" s="93">
        <v>101.09472537214197</v>
      </c>
      <c r="D28" s="93">
        <v>110.34870178803864</v>
      </c>
    </row>
    <row r="29" spans="1:4" ht="28.5" customHeight="1" x14ac:dyDescent="0.2">
      <c r="A29" s="134" t="s">
        <v>80</v>
      </c>
      <c r="B29" s="93">
        <v>30100</v>
      </c>
      <c r="C29" s="93">
        <v>103.67695880020555</v>
      </c>
      <c r="D29" s="93">
        <v>108.9076311323861</v>
      </c>
    </row>
    <row r="30" spans="1:4" ht="6.75" customHeight="1" x14ac:dyDescent="0.2">
      <c r="A30" s="135"/>
      <c r="B30" s="93"/>
      <c r="C30" s="93"/>
      <c r="D30" s="93"/>
    </row>
    <row r="31" spans="1:4" x14ac:dyDescent="0.2">
      <c r="A31" s="132" t="s">
        <v>66</v>
      </c>
      <c r="B31" s="93">
        <v>127340.29999999999</v>
      </c>
      <c r="C31" s="93">
        <v>110</v>
      </c>
      <c r="D31" s="93">
        <v>123.3</v>
      </c>
    </row>
    <row r="32" spans="1:4" x14ac:dyDescent="0.2">
      <c r="A32" s="136" t="s">
        <v>67</v>
      </c>
      <c r="B32" s="93"/>
      <c r="C32" s="93"/>
      <c r="D32" s="93"/>
    </row>
    <row r="33" spans="1:4" x14ac:dyDescent="0.2">
      <c r="A33" s="137" t="s">
        <v>54</v>
      </c>
      <c r="B33" s="93">
        <v>122092.19999999998</v>
      </c>
      <c r="C33" s="93">
        <v>112.8745105375265</v>
      </c>
      <c r="D33" s="93">
        <v>114.9692783592525</v>
      </c>
    </row>
    <row r="34" spans="1:4" ht="6.75" customHeight="1" x14ac:dyDescent="0.2">
      <c r="A34" s="138"/>
      <c r="B34" s="93"/>
      <c r="C34" s="93"/>
      <c r="D34" s="93"/>
    </row>
    <row r="35" spans="1:4" x14ac:dyDescent="0.2">
      <c r="A35" s="136" t="s">
        <v>56</v>
      </c>
      <c r="B35" s="93">
        <v>-28794.000000000029</v>
      </c>
      <c r="C35" s="96" t="s">
        <v>0</v>
      </c>
      <c r="D35" s="96" t="s">
        <v>0</v>
      </c>
    </row>
    <row r="36" spans="1:4" x14ac:dyDescent="0.2">
      <c r="A36" s="136" t="s">
        <v>68</v>
      </c>
      <c r="B36" s="93">
        <v>158020.79999999999</v>
      </c>
      <c r="C36" s="93">
        <v>116.54764148347296</v>
      </c>
      <c r="D36" s="93">
        <v>113.06396646305907</v>
      </c>
    </row>
    <row r="37" spans="1:4" x14ac:dyDescent="0.2">
      <c r="A37" s="136" t="s">
        <v>69</v>
      </c>
      <c r="B37" s="93">
        <v>186814.80000000002</v>
      </c>
      <c r="C37" s="93">
        <v>118.27276056671079</v>
      </c>
      <c r="D37" s="93">
        <v>113.87313538370012</v>
      </c>
    </row>
    <row r="38" spans="1:4" ht="8.25" customHeight="1" x14ac:dyDescent="0.2">
      <c r="A38" s="146"/>
      <c r="B38" s="120"/>
      <c r="C38" s="120"/>
      <c r="D38" s="120"/>
    </row>
    <row r="39" spans="1:4" ht="24.75" customHeight="1" x14ac:dyDescent="0.2">
      <c r="A39" s="217" t="s">
        <v>70</v>
      </c>
      <c r="B39" s="218"/>
      <c r="C39" s="218"/>
      <c r="D39" s="218"/>
    </row>
    <row r="40" spans="1:4" ht="57.75" customHeight="1" x14ac:dyDescent="0.2">
      <c r="A40" s="217" t="s">
        <v>71</v>
      </c>
      <c r="B40" s="218"/>
      <c r="C40" s="218"/>
      <c r="D40" s="218"/>
    </row>
    <row r="41" spans="1:4" ht="36.75" customHeight="1" x14ac:dyDescent="0.2">
      <c r="A41" s="217" t="s">
        <v>72</v>
      </c>
      <c r="B41" s="218"/>
      <c r="C41" s="218"/>
      <c r="D41" s="218"/>
    </row>
    <row r="42" spans="1:4" x14ac:dyDescent="0.2">
      <c r="B42" s="38"/>
    </row>
  </sheetData>
  <mergeCells count="3">
    <mergeCell ref="A39:D39"/>
    <mergeCell ref="A40:D40"/>
    <mergeCell ref="A41:D41"/>
  </mergeCells>
  <phoneticPr fontId="2" type="noConversion"/>
  <pageMargins left="0.74803149606299213" right="0.74803149606299213" top="0.59055118110236227" bottom="0.59055118110236227"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7030A0"/>
  </sheetPr>
  <dimension ref="A2:D46"/>
  <sheetViews>
    <sheetView showGridLines="0" topLeftCell="A11" workbookViewId="0">
      <selection activeCell="A2" sqref="A2:D45"/>
    </sheetView>
  </sheetViews>
  <sheetFormatPr defaultRowHeight="12" x14ac:dyDescent="0.2"/>
  <cols>
    <col min="1" max="1" width="42.140625" style="40" customWidth="1"/>
    <col min="2" max="2" width="12.7109375" style="40" customWidth="1"/>
    <col min="3" max="4" width="13.85546875" style="40" customWidth="1"/>
    <col min="5" max="16384" width="9.140625" style="37"/>
  </cols>
  <sheetData>
    <row r="2" spans="1:4" ht="12.75" x14ac:dyDescent="0.2">
      <c r="A2" s="86" t="s">
        <v>190</v>
      </c>
    </row>
    <row r="3" spans="1:4" ht="3" customHeight="1" x14ac:dyDescent="0.2"/>
    <row r="4" spans="1:4" x14ac:dyDescent="0.2">
      <c r="A4" s="92"/>
      <c r="B4" s="92"/>
      <c r="C4" s="92"/>
      <c r="D4" s="91" t="s">
        <v>81</v>
      </c>
    </row>
    <row r="5" spans="1:4" ht="39.75" customHeight="1" x14ac:dyDescent="0.2">
      <c r="A5" s="141"/>
      <c r="B5" s="142" t="s">
        <v>64</v>
      </c>
      <c r="C5" s="142" t="s">
        <v>191</v>
      </c>
      <c r="D5" s="142" t="s">
        <v>192</v>
      </c>
    </row>
    <row r="6" spans="1:4" ht="3" customHeight="1" x14ac:dyDescent="0.2">
      <c r="A6" s="122"/>
      <c r="B6" s="39"/>
      <c r="C6" s="39"/>
      <c r="D6" s="39"/>
    </row>
    <row r="7" spans="1:4" x14ac:dyDescent="0.2">
      <c r="A7" s="123" t="s">
        <v>37</v>
      </c>
      <c r="B7" s="93">
        <v>16192.7</v>
      </c>
      <c r="C7" s="93">
        <v>99.339153136982944</v>
      </c>
      <c r="D7" s="93">
        <v>107.23396676257306</v>
      </c>
    </row>
    <row r="8" spans="1:4" ht="48" x14ac:dyDescent="0.2">
      <c r="A8" s="124" t="s">
        <v>83</v>
      </c>
      <c r="B8" s="93">
        <v>79391.199999999997</v>
      </c>
      <c r="C8" s="93">
        <v>88.832641391195367</v>
      </c>
      <c r="D8" s="93">
        <v>106.03254711077238</v>
      </c>
    </row>
    <row r="9" spans="1:4" x14ac:dyDescent="0.2">
      <c r="A9" s="123" t="s">
        <v>38</v>
      </c>
      <c r="B9" s="93">
        <v>23293.7</v>
      </c>
      <c r="C9" s="93">
        <v>102.674712549947</v>
      </c>
      <c r="D9" s="93">
        <v>102.59897650336147</v>
      </c>
    </row>
    <row r="10" spans="1:4" ht="36" x14ac:dyDescent="0.2">
      <c r="A10" s="124" t="s">
        <v>44</v>
      </c>
      <c r="B10" s="93">
        <v>67093.100000000006</v>
      </c>
      <c r="C10" s="93">
        <v>101.16282091258707</v>
      </c>
      <c r="D10" s="93">
        <v>96.656462745274894</v>
      </c>
    </row>
    <row r="11" spans="1:4" x14ac:dyDescent="0.2">
      <c r="A11" s="123" t="s">
        <v>39</v>
      </c>
      <c r="B11" s="93">
        <v>25347.7</v>
      </c>
      <c r="C11" s="93">
        <v>106.92718092486375</v>
      </c>
      <c r="D11" s="93">
        <v>110.14013840630493</v>
      </c>
    </row>
    <row r="12" spans="1:4" x14ac:dyDescent="0.2">
      <c r="A12" s="123" t="s">
        <v>40</v>
      </c>
      <c r="B12" s="93">
        <v>4798.8</v>
      </c>
      <c r="C12" s="93">
        <v>105.64019448946516</v>
      </c>
      <c r="D12" s="93">
        <v>77.928174325333202</v>
      </c>
    </row>
    <row r="13" spans="1:4" x14ac:dyDescent="0.2">
      <c r="A13" s="123" t="s">
        <v>41</v>
      </c>
      <c r="B13" s="93">
        <v>25139.5</v>
      </c>
      <c r="C13" s="93">
        <v>104.39923376709162</v>
      </c>
      <c r="D13" s="93">
        <v>101.46618339941611</v>
      </c>
    </row>
    <row r="14" spans="1:4" ht="36" x14ac:dyDescent="0.2">
      <c r="A14" s="124" t="s">
        <v>76</v>
      </c>
      <c r="B14" s="93">
        <v>29979.3</v>
      </c>
      <c r="C14" s="93">
        <v>138.6263631145973</v>
      </c>
      <c r="D14" s="93">
        <v>102.23112934859282</v>
      </c>
    </row>
    <row r="15" spans="1:4" ht="36" x14ac:dyDescent="0.2">
      <c r="A15" s="124" t="s">
        <v>45</v>
      </c>
      <c r="B15" s="93">
        <v>45048.800000000003</v>
      </c>
      <c r="C15" s="93">
        <v>99.96698035331022</v>
      </c>
      <c r="D15" s="93">
        <v>103.00905397105144</v>
      </c>
    </row>
    <row r="16" spans="1:4" ht="24" x14ac:dyDescent="0.2">
      <c r="A16" s="124" t="s">
        <v>46</v>
      </c>
      <c r="B16" s="93">
        <v>9472</v>
      </c>
      <c r="C16" s="93">
        <v>76.775531363400717</v>
      </c>
      <c r="D16" s="93">
        <v>83.974951746600198</v>
      </c>
    </row>
    <row r="17" spans="1:4" ht="3.75" customHeight="1" x14ac:dyDescent="0.2">
      <c r="A17" s="125"/>
      <c r="B17" s="93"/>
      <c r="C17" s="93"/>
      <c r="D17" s="93"/>
    </row>
    <row r="18" spans="1:4" x14ac:dyDescent="0.2">
      <c r="A18" s="126" t="s">
        <v>42</v>
      </c>
      <c r="B18" s="93">
        <v>325756.79999999999</v>
      </c>
      <c r="C18" s="93">
        <v>100.83538349824967</v>
      </c>
      <c r="D18" s="93">
        <v>100.67453113147413</v>
      </c>
    </row>
    <row r="19" spans="1:4" ht="2.25" customHeight="1" x14ac:dyDescent="0.2">
      <c r="A19" s="127"/>
      <c r="B19" s="93"/>
      <c r="C19" s="93"/>
      <c r="D19" s="93"/>
    </row>
    <row r="20" spans="1:4" ht="14.25" x14ac:dyDescent="0.2">
      <c r="A20" s="126" t="s">
        <v>73</v>
      </c>
      <c r="B20" s="93">
        <v>29619.399999999998</v>
      </c>
      <c r="C20" s="93">
        <v>99.740450262370899</v>
      </c>
      <c r="D20" s="93">
        <v>92.996201824044206</v>
      </c>
    </row>
    <row r="21" spans="1:4" ht="3.75" customHeight="1" x14ac:dyDescent="0.2">
      <c r="A21" s="128"/>
      <c r="B21" s="93"/>
      <c r="C21" s="93"/>
      <c r="D21" s="93"/>
    </row>
    <row r="22" spans="1:4" x14ac:dyDescent="0.2">
      <c r="A22" s="129" t="s">
        <v>82</v>
      </c>
      <c r="B22" s="93">
        <v>433.60000000000218</v>
      </c>
      <c r="C22" s="96" t="s">
        <v>0</v>
      </c>
      <c r="D22" s="96" t="s">
        <v>0</v>
      </c>
    </row>
    <row r="23" spans="1:4" ht="3.75" customHeight="1" x14ac:dyDescent="0.2">
      <c r="A23" s="130"/>
      <c r="B23" s="93"/>
      <c r="C23" s="93"/>
      <c r="D23" s="93"/>
    </row>
    <row r="24" spans="1:4" ht="18" customHeight="1" x14ac:dyDescent="0.2">
      <c r="A24" s="131" t="s">
        <v>34</v>
      </c>
      <c r="B24" s="95">
        <v>355809.8</v>
      </c>
      <c r="C24" s="95">
        <v>101.24822588584306</v>
      </c>
      <c r="D24" s="95">
        <v>98.442571242410878</v>
      </c>
    </row>
    <row r="25" spans="1:4" ht="2.25" customHeight="1" x14ac:dyDescent="0.2">
      <c r="A25" s="132"/>
      <c r="B25" s="93"/>
      <c r="C25" s="93"/>
      <c r="D25" s="93"/>
    </row>
    <row r="26" spans="1:4" x14ac:dyDescent="0.2">
      <c r="A26" s="133" t="s">
        <v>65</v>
      </c>
      <c r="B26" s="93">
        <v>280815.40000000002</v>
      </c>
      <c r="C26" s="93">
        <v>101.30841466490845</v>
      </c>
      <c r="D26" s="93">
        <v>101.32648220808349</v>
      </c>
    </row>
    <row r="27" spans="1:4" ht="14.25" x14ac:dyDescent="0.2">
      <c r="A27" s="133" t="s">
        <v>74</v>
      </c>
      <c r="B27" s="93">
        <v>250101</v>
      </c>
      <c r="C27" s="93">
        <v>101.12410120356353</v>
      </c>
      <c r="D27" s="93">
        <v>100.73344838166159</v>
      </c>
    </row>
    <row r="28" spans="1:4" x14ac:dyDescent="0.2">
      <c r="A28" s="133" t="s">
        <v>50</v>
      </c>
      <c r="B28" s="93">
        <v>221915</v>
      </c>
      <c r="C28" s="93">
        <v>101.4075343159658</v>
      </c>
      <c r="D28" s="93">
        <v>101.57981833029478</v>
      </c>
    </row>
    <row r="29" spans="1:4" ht="24" x14ac:dyDescent="0.2">
      <c r="A29" s="124" t="s">
        <v>51</v>
      </c>
      <c r="B29" s="93">
        <v>2918.7</v>
      </c>
      <c r="C29" s="93">
        <v>101.58177791838025</v>
      </c>
      <c r="D29" s="93">
        <v>100.38612052183052</v>
      </c>
    </row>
    <row r="30" spans="1:4" ht="25.5" customHeight="1" x14ac:dyDescent="0.2">
      <c r="A30" s="134" t="s">
        <v>84</v>
      </c>
      <c r="B30" s="93">
        <v>25267.3</v>
      </c>
      <c r="C30" s="93">
        <v>93.6461330671208</v>
      </c>
      <c r="D30" s="93">
        <v>99.100802697385674</v>
      </c>
    </row>
    <row r="31" spans="1:4" ht="24" customHeight="1" x14ac:dyDescent="0.2">
      <c r="A31" s="134" t="s">
        <v>80</v>
      </c>
      <c r="B31" s="93">
        <v>30714.400000000001</v>
      </c>
      <c r="C31" s="93">
        <v>104.990964632992</v>
      </c>
      <c r="D31" s="93">
        <v>104.3314392086906</v>
      </c>
    </row>
    <row r="32" spans="1:4" ht="2.25" customHeight="1" x14ac:dyDescent="0.2">
      <c r="A32" s="135"/>
      <c r="B32" s="93"/>
      <c r="C32" s="93"/>
      <c r="D32" s="93"/>
    </row>
    <row r="33" spans="1:4" x14ac:dyDescent="0.2">
      <c r="A33" s="132" t="s">
        <v>66</v>
      </c>
      <c r="B33" s="93">
        <v>100437.2</v>
      </c>
      <c r="C33" s="93" t="s">
        <v>0</v>
      </c>
      <c r="D33" s="93" t="s">
        <v>0</v>
      </c>
    </row>
    <row r="34" spans="1:4" x14ac:dyDescent="0.2">
      <c r="A34" s="136" t="s">
        <v>67</v>
      </c>
      <c r="B34" s="93"/>
      <c r="C34" s="93"/>
      <c r="D34" s="93"/>
    </row>
    <row r="35" spans="1:4" x14ac:dyDescent="0.2">
      <c r="A35" s="137" t="s">
        <v>54</v>
      </c>
      <c r="B35" s="93">
        <v>93280.5</v>
      </c>
      <c r="C35" s="93">
        <v>105.84562147998888</v>
      </c>
      <c r="D35" s="93">
        <v>100.48655917606038</v>
      </c>
    </row>
    <row r="36" spans="1:4" ht="2.25" customHeight="1" x14ac:dyDescent="0.2">
      <c r="A36" s="138"/>
      <c r="B36" s="93"/>
      <c r="C36" s="93"/>
      <c r="D36" s="93"/>
    </row>
    <row r="37" spans="1:4" x14ac:dyDescent="0.2">
      <c r="A37" s="136" t="s">
        <v>56</v>
      </c>
      <c r="B37" s="93">
        <v>-25258.399999999994</v>
      </c>
      <c r="C37" s="96" t="s">
        <v>0</v>
      </c>
      <c r="D37" s="96" t="s">
        <v>0</v>
      </c>
    </row>
    <row r="38" spans="1:4" x14ac:dyDescent="0.2">
      <c r="A38" s="136" t="s">
        <v>68</v>
      </c>
      <c r="B38" s="93">
        <v>161839.79999999999</v>
      </c>
      <c r="C38" s="93">
        <v>105.69847847344096</v>
      </c>
      <c r="D38" s="93">
        <v>101.81473454236077</v>
      </c>
    </row>
    <row r="39" spans="1:4" x14ac:dyDescent="0.2">
      <c r="A39" s="136" t="s">
        <v>69</v>
      </c>
      <c r="B39" s="93">
        <v>187098.19999999998</v>
      </c>
      <c r="C39" s="93">
        <v>108.70581941329762</v>
      </c>
      <c r="D39" s="93">
        <v>99.897408845564016</v>
      </c>
    </row>
    <row r="40" spans="1:4" ht="2.25" customHeight="1" x14ac:dyDescent="0.2">
      <c r="A40" s="132"/>
      <c r="B40" s="93"/>
      <c r="C40" s="93"/>
      <c r="D40" s="93"/>
    </row>
    <row r="41" spans="1:4" x14ac:dyDescent="0.2">
      <c r="A41" s="139" t="s">
        <v>82</v>
      </c>
      <c r="B41" s="93">
        <v>-184.40000000003783</v>
      </c>
      <c r="C41" s="96" t="s">
        <v>0</v>
      </c>
      <c r="D41" s="96" t="s">
        <v>0</v>
      </c>
    </row>
    <row r="42" spans="1:4" ht="3.75" customHeight="1" x14ac:dyDescent="0.2">
      <c r="A42" s="140"/>
      <c r="B42" s="121"/>
      <c r="C42" s="121"/>
      <c r="D42" s="121"/>
    </row>
    <row r="43" spans="1:4" ht="24" customHeight="1" x14ac:dyDescent="0.2">
      <c r="A43" s="217" t="s">
        <v>70</v>
      </c>
      <c r="B43" s="218"/>
      <c r="C43" s="218"/>
      <c r="D43" s="218"/>
    </row>
    <row r="44" spans="1:4" ht="59.25" customHeight="1" x14ac:dyDescent="0.2">
      <c r="A44" s="217" t="s">
        <v>71</v>
      </c>
      <c r="B44" s="218"/>
      <c r="C44" s="218"/>
      <c r="D44" s="218"/>
    </row>
    <row r="45" spans="1:4" ht="35.25" customHeight="1" x14ac:dyDescent="0.2">
      <c r="A45" s="217" t="s">
        <v>72</v>
      </c>
      <c r="B45" s="218"/>
      <c r="C45" s="218"/>
      <c r="D45" s="218"/>
    </row>
    <row r="46" spans="1:4" x14ac:dyDescent="0.2">
      <c r="B46" s="41"/>
    </row>
  </sheetData>
  <mergeCells count="3">
    <mergeCell ref="A43:D43"/>
    <mergeCell ref="A44:D44"/>
    <mergeCell ref="A45:D45"/>
  </mergeCells>
  <phoneticPr fontId="2" type="noConversion"/>
  <pageMargins left="0.74803149606299213" right="0.74803149606299213" top="0.59055118110236227"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7030A0"/>
  </sheetPr>
  <dimension ref="A2:D42"/>
  <sheetViews>
    <sheetView showGridLines="0" tabSelected="1" workbookViewId="0">
      <selection activeCell="R12" sqref="R12"/>
    </sheetView>
  </sheetViews>
  <sheetFormatPr defaultRowHeight="12" x14ac:dyDescent="0.2"/>
  <cols>
    <col min="1" max="1" width="42.7109375" style="36" customWidth="1"/>
    <col min="2" max="2" width="12.7109375" style="36" customWidth="1"/>
    <col min="3" max="4" width="14.42578125" style="36" customWidth="1"/>
    <col min="5" max="16384" width="9.140625" style="37"/>
  </cols>
  <sheetData>
    <row r="2" spans="1:4" ht="12.75" x14ac:dyDescent="0.2">
      <c r="A2" s="86" t="s">
        <v>193</v>
      </c>
    </row>
    <row r="3" spans="1:4" ht="6.75" customHeight="1" x14ac:dyDescent="0.2"/>
    <row r="4" spans="1:4" x14ac:dyDescent="0.2">
      <c r="A4" s="90"/>
      <c r="B4" s="90"/>
      <c r="C4" s="90"/>
      <c r="D4" s="89" t="s">
        <v>63</v>
      </c>
    </row>
    <row r="5" spans="1:4" ht="50.25" customHeight="1" x14ac:dyDescent="0.2">
      <c r="A5" s="143"/>
      <c r="B5" s="142" t="s">
        <v>64</v>
      </c>
      <c r="C5" s="142" t="s">
        <v>194</v>
      </c>
      <c r="D5" s="142" t="s">
        <v>195</v>
      </c>
    </row>
    <row r="6" spans="1:4" ht="7.5" customHeight="1" x14ac:dyDescent="0.2">
      <c r="A6" s="144"/>
      <c r="B6" s="34"/>
      <c r="C6" s="34"/>
      <c r="D6" s="34"/>
    </row>
    <row r="7" spans="1:4" x14ac:dyDescent="0.2">
      <c r="A7" s="123" t="s">
        <v>37</v>
      </c>
      <c r="B7" s="93">
        <v>54920.5</v>
      </c>
      <c r="C7" s="93">
        <v>88.255530519604463</v>
      </c>
      <c r="D7" s="93">
        <v>136.53019571967317</v>
      </c>
    </row>
    <row r="8" spans="1:4" ht="48" x14ac:dyDescent="0.2">
      <c r="A8" s="124" t="s">
        <v>75</v>
      </c>
      <c r="B8" s="93">
        <v>234951.8</v>
      </c>
      <c r="C8" s="93">
        <v>98.14824072576495</v>
      </c>
      <c r="D8" s="93">
        <v>140.79171135972771</v>
      </c>
    </row>
    <row r="9" spans="1:4" x14ac:dyDescent="0.2">
      <c r="A9" s="123" t="s">
        <v>38</v>
      </c>
      <c r="B9" s="93">
        <v>43024</v>
      </c>
      <c r="C9" s="93">
        <v>107.12817168406683</v>
      </c>
      <c r="D9" s="93">
        <v>110.98127526317556</v>
      </c>
    </row>
    <row r="10" spans="1:4" ht="36" x14ac:dyDescent="0.2">
      <c r="A10" s="124" t="s">
        <v>44</v>
      </c>
      <c r="B10" s="93">
        <v>188752.00000000006</v>
      </c>
      <c r="C10" s="93">
        <v>107.75991218452508</v>
      </c>
      <c r="D10" s="93">
        <v>112.04645411605341</v>
      </c>
    </row>
    <row r="11" spans="1:4" x14ac:dyDescent="0.2">
      <c r="A11" s="123" t="s">
        <v>39</v>
      </c>
      <c r="B11" s="93">
        <v>69508.500000000015</v>
      </c>
      <c r="C11" s="93">
        <v>122.56493831656576</v>
      </c>
      <c r="D11" s="93">
        <v>103.26684455114876</v>
      </c>
    </row>
    <row r="12" spans="1:4" x14ac:dyDescent="0.2">
      <c r="A12" s="123" t="s">
        <v>40</v>
      </c>
      <c r="B12" s="93">
        <v>14147.599999999999</v>
      </c>
      <c r="C12" s="93">
        <v>100.84994603517237</v>
      </c>
      <c r="D12" s="93">
        <v>111.3291731914793</v>
      </c>
    </row>
    <row r="13" spans="1:4" x14ac:dyDescent="0.2">
      <c r="A13" s="123" t="s">
        <v>41</v>
      </c>
      <c r="B13" s="93">
        <v>68401.200000000012</v>
      </c>
      <c r="C13" s="93">
        <v>108.46482428321794</v>
      </c>
      <c r="D13" s="93">
        <v>102.03712654171815</v>
      </c>
    </row>
    <row r="14" spans="1:4" ht="36" x14ac:dyDescent="0.2">
      <c r="A14" s="124" t="s">
        <v>76</v>
      </c>
      <c r="B14" s="93">
        <v>70975.100000000006</v>
      </c>
      <c r="C14" s="93">
        <v>114.40745100010572</v>
      </c>
      <c r="D14" s="93">
        <v>107.53737856134207</v>
      </c>
    </row>
    <row r="15" spans="1:4" ht="36" x14ac:dyDescent="0.2">
      <c r="A15" s="124" t="s">
        <v>77</v>
      </c>
      <c r="B15" s="93">
        <v>130402.4</v>
      </c>
      <c r="C15" s="93">
        <v>101.47500524839366</v>
      </c>
      <c r="D15" s="93">
        <v>106.21336765113134</v>
      </c>
    </row>
    <row r="16" spans="1:4" ht="24" x14ac:dyDescent="0.2">
      <c r="A16" s="124" t="s">
        <v>46</v>
      </c>
      <c r="B16" s="93">
        <v>30941.399999999994</v>
      </c>
      <c r="C16" s="93">
        <v>108.45733041575491</v>
      </c>
      <c r="D16" s="93">
        <v>107.63087133927236</v>
      </c>
    </row>
    <row r="17" spans="1:4" ht="8.25" customHeight="1" x14ac:dyDescent="0.2">
      <c r="A17" s="125"/>
      <c r="B17" s="93"/>
      <c r="C17" s="93"/>
      <c r="D17" s="93"/>
    </row>
    <row r="18" spans="1:4" x14ac:dyDescent="0.2">
      <c r="A18" s="126" t="s">
        <v>42</v>
      </c>
      <c r="B18" s="93">
        <v>906024.50000000012</v>
      </c>
      <c r="C18" s="93">
        <v>104.88501513947357</v>
      </c>
      <c r="D18" s="93">
        <v>116.32017842467968</v>
      </c>
    </row>
    <row r="19" spans="1:4" ht="6.75" customHeight="1" x14ac:dyDescent="0.2">
      <c r="A19" s="127"/>
      <c r="B19" s="93"/>
      <c r="C19" s="93"/>
      <c r="D19" s="93"/>
    </row>
    <row r="20" spans="1:4" ht="14.25" x14ac:dyDescent="0.2">
      <c r="A20" s="126" t="s">
        <v>73</v>
      </c>
      <c r="B20" s="93">
        <v>92278.200000000012</v>
      </c>
      <c r="C20" s="93">
        <v>105.28754874638216</v>
      </c>
      <c r="D20" s="93">
        <v>106.94185299959904</v>
      </c>
    </row>
    <row r="21" spans="1:4" ht="5.25" customHeight="1" x14ac:dyDescent="0.2">
      <c r="A21" s="145"/>
      <c r="B21" s="94"/>
      <c r="C21" s="94"/>
      <c r="D21" s="94"/>
    </row>
    <row r="22" spans="1:4" ht="18" customHeight="1" x14ac:dyDescent="0.2">
      <c r="A22" s="131" t="s">
        <v>34</v>
      </c>
      <c r="B22" s="95">
        <v>998302.70000000019</v>
      </c>
      <c r="C22" s="95">
        <v>104.92502270844777</v>
      </c>
      <c r="D22" s="95">
        <v>115.3848518811795</v>
      </c>
    </row>
    <row r="23" spans="1:4" ht="8.25" customHeight="1" x14ac:dyDescent="0.2">
      <c r="A23" s="136"/>
      <c r="B23" s="94"/>
      <c r="C23" s="94"/>
      <c r="D23" s="94"/>
    </row>
    <row r="24" spans="1:4" x14ac:dyDescent="0.2">
      <c r="A24" s="133" t="s">
        <v>65</v>
      </c>
      <c r="B24" s="93">
        <v>772726.9</v>
      </c>
      <c r="C24" s="93">
        <v>105.02532357044731</v>
      </c>
      <c r="D24" s="93">
        <v>112.68153169219983</v>
      </c>
    </row>
    <row r="25" spans="1:4" ht="14.25" x14ac:dyDescent="0.2">
      <c r="A25" s="133" t="s">
        <v>74</v>
      </c>
      <c r="B25" s="93">
        <v>689259.8</v>
      </c>
      <c r="C25" s="93">
        <v>106.32787805093061</v>
      </c>
      <c r="D25" s="93">
        <v>113.38274014344995</v>
      </c>
    </row>
    <row r="26" spans="1:4" x14ac:dyDescent="0.2">
      <c r="A26" s="133" t="s">
        <v>50</v>
      </c>
      <c r="B26" s="93">
        <v>610637.69999999995</v>
      </c>
      <c r="C26" s="93">
        <v>105.9840418157663</v>
      </c>
      <c r="D26" s="93">
        <v>114.10926455457341</v>
      </c>
    </row>
    <row r="27" spans="1:4" ht="24" x14ac:dyDescent="0.2">
      <c r="A27" s="124" t="s">
        <v>78</v>
      </c>
      <c r="B27" s="93">
        <v>5547.4</v>
      </c>
      <c r="C27" s="93">
        <v>104.49837592694735</v>
      </c>
      <c r="D27" s="93">
        <v>108.44720739741558</v>
      </c>
    </row>
    <row r="28" spans="1:4" ht="22.5" customHeight="1" x14ac:dyDescent="0.2">
      <c r="A28" s="134" t="s">
        <v>79</v>
      </c>
      <c r="B28" s="93">
        <v>73074.700000000012</v>
      </c>
      <c r="C28" s="93">
        <v>109.27664041994748</v>
      </c>
      <c r="D28" s="93">
        <v>108.00935321235845</v>
      </c>
    </row>
    <row r="29" spans="1:4" ht="28.5" customHeight="1" x14ac:dyDescent="0.2">
      <c r="A29" s="134" t="s">
        <v>80</v>
      </c>
      <c r="B29" s="93">
        <v>83467.100000000006</v>
      </c>
      <c r="C29" s="93">
        <v>95.856531128342382</v>
      </c>
      <c r="D29" s="93">
        <v>107.20647242872778</v>
      </c>
    </row>
    <row r="30" spans="1:4" ht="6.75" customHeight="1" x14ac:dyDescent="0.2">
      <c r="A30" s="135"/>
      <c r="B30" s="93"/>
      <c r="C30" s="93"/>
      <c r="D30" s="93"/>
    </row>
    <row r="31" spans="1:4" x14ac:dyDescent="0.2">
      <c r="A31" s="132" t="s">
        <v>66</v>
      </c>
      <c r="B31" s="93">
        <v>297703.09999999998</v>
      </c>
      <c r="C31" s="93">
        <v>105.26780583616213</v>
      </c>
      <c r="D31" s="93">
        <v>128.6697621427852</v>
      </c>
    </row>
    <row r="32" spans="1:4" x14ac:dyDescent="0.2">
      <c r="A32" s="136" t="s">
        <v>67</v>
      </c>
      <c r="B32" s="93"/>
      <c r="C32" s="93"/>
      <c r="D32" s="93"/>
    </row>
    <row r="33" spans="1:4" x14ac:dyDescent="0.2">
      <c r="A33" s="137" t="s">
        <v>54</v>
      </c>
      <c r="B33" s="93">
        <v>258827.09999999998</v>
      </c>
      <c r="C33" s="93">
        <v>107.18652126795567</v>
      </c>
      <c r="D33" s="93">
        <v>117.9294074120987</v>
      </c>
    </row>
    <row r="34" spans="1:4" ht="6.75" customHeight="1" x14ac:dyDescent="0.2">
      <c r="A34" s="138"/>
      <c r="B34" s="93"/>
      <c r="C34" s="93"/>
      <c r="D34" s="93"/>
    </row>
    <row r="35" spans="1:4" x14ac:dyDescent="0.2">
      <c r="A35" s="136" t="s">
        <v>56</v>
      </c>
      <c r="B35" s="93">
        <v>-72127.300000000047</v>
      </c>
      <c r="C35" s="96" t="s">
        <v>0</v>
      </c>
      <c r="D35" s="96" t="s">
        <v>0</v>
      </c>
    </row>
    <row r="36" spans="1:4" x14ac:dyDescent="0.2">
      <c r="A36" s="136" t="s">
        <v>68</v>
      </c>
      <c r="B36" s="93">
        <v>447132.4</v>
      </c>
      <c r="C36" s="93">
        <v>112.09425005608142</v>
      </c>
      <c r="D36" s="93">
        <v>114.57254035372189</v>
      </c>
    </row>
    <row r="37" spans="1:4" x14ac:dyDescent="0.2">
      <c r="A37" s="136" t="s">
        <v>69</v>
      </c>
      <c r="B37" s="93">
        <v>519259.70000000007</v>
      </c>
      <c r="C37" s="93">
        <v>111.5784416536046</v>
      </c>
      <c r="D37" s="93">
        <v>117.42664844260236</v>
      </c>
    </row>
    <row r="38" spans="1:4" ht="8.25" customHeight="1" x14ac:dyDescent="0.2">
      <c r="A38" s="146"/>
      <c r="B38" s="147"/>
      <c r="C38" s="147"/>
      <c r="D38" s="147"/>
    </row>
    <row r="39" spans="1:4" ht="24.75" customHeight="1" x14ac:dyDescent="0.2">
      <c r="A39" s="217" t="s">
        <v>70</v>
      </c>
      <c r="B39" s="218"/>
      <c r="C39" s="218"/>
      <c r="D39" s="218"/>
    </row>
    <row r="40" spans="1:4" ht="57.75" customHeight="1" x14ac:dyDescent="0.2">
      <c r="A40" s="217" t="s">
        <v>71</v>
      </c>
      <c r="B40" s="218"/>
      <c r="C40" s="218"/>
      <c r="D40" s="218"/>
    </row>
    <row r="41" spans="1:4" ht="24.75" customHeight="1" x14ac:dyDescent="0.2">
      <c r="A41" s="217" t="s">
        <v>72</v>
      </c>
      <c r="B41" s="218"/>
      <c r="C41" s="218"/>
      <c r="D41" s="218"/>
    </row>
    <row r="42" spans="1:4" x14ac:dyDescent="0.2">
      <c r="B42" s="38"/>
    </row>
  </sheetData>
  <mergeCells count="3">
    <mergeCell ref="A39:D39"/>
    <mergeCell ref="A40:D40"/>
    <mergeCell ref="A41:D41"/>
  </mergeCells>
  <phoneticPr fontId="2" type="noConversion"/>
  <pageMargins left="0.74803149606299213" right="0.74803149606299213" top="0.59055118110236227" bottom="0.59055118110236227"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Table 1</vt:lpstr>
      <vt:lpstr>Graph 1</vt:lpstr>
      <vt:lpstr>Table 2</vt:lpstr>
      <vt:lpstr>Table 3</vt:lpstr>
      <vt:lpstr>Table 4</vt:lpstr>
      <vt:lpstr>Table 5</vt:lpstr>
      <vt:lpstr>Table 6</vt:lpstr>
      <vt:lpstr>Table 7</vt:lpstr>
      <vt:lpstr>Table 8</vt:lpstr>
    </vt:vector>
  </TitlesOfParts>
  <Company>INS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Adriana.Ciuchea</dc:creator>
  <cp:lastModifiedBy>Liliana Pintilia</cp:lastModifiedBy>
  <cp:lastPrinted>2016-01-07T10:27:12Z</cp:lastPrinted>
  <dcterms:created xsi:type="dcterms:W3CDTF">2015-05-11T12:08:00Z</dcterms:created>
  <dcterms:modified xsi:type="dcterms:W3CDTF">2023-01-11T09:30:37Z</dcterms:modified>
</cp:coreProperties>
</file>