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66925"/>
  <mc:AlternateContent xmlns:mc="http://schemas.openxmlformats.org/markup-compatibility/2006">
    <mc:Choice Requires="x15">
      <x15ac:absPath xmlns:x15ac="http://schemas.microsoft.com/office/spreadsheetml/2010/11/ac" url="D:\backupPC\diskD\ANII ESA 2010\TRIMESTRE 2017-\Trimestre_2022\T2\P2\comunicat de presa\"/>
    </mc:Choice>
  </mc:AlternateContent>
  <xr:revisionPtr revIDLastSave="0" documentId="13_ncr:1_{27BB1B5F-ACC8-463A-A0FE-DE2BF9D30880}" xr6:coauthVersionLast="36" xr6:coauthVersionMax="36" xr10:uidLastSave="{00000000-0000-0000-0000-000000000000}"/>
  <bookViews>
    <workbookView xWindow="45" yWindow="45" windowWidth="9420" windowHeight="3570" activeTab="7" xr2:uid="{00000000-000D-0000-FFFF-FFFF00000000}"/>
  </bookViews>
  <sheets>
    <sheet name="Tabel 1" sheetId="1" r:id="rId1"/>
    <sheet name="Grafic 1" sheetId="2" r:id="rId2"/>
    <sheet name="Tabel 2" sheetId="6" r:id="rId3"/>
    <sheet name="Tabel 3" sheetId="5" r:id="rId4"/>
    <sheet name="Tabel 4" sheetId="8" r:id="rId5"/>
    <sheet name="Tabel 5" sheetId="7" r:id="rId6"/>
    <sheet name="Tabel 6" sheetId="4" r:id="rId7"/>
    <sheet name="Tabel 7" sheetId="3" r:id="rId8"/>
    <sheet name="Tabel 8" sheetId="9" r:id="rId9"/>
  </sheets>
  <externalReferences>
    <externalReference r:id="rId10"/>
  </externalReferences>
  <calcPr calcId="191029"/>
</workbook>
</file>

<file path=xl/calcChain.xml><?xml version="1.0" encoding="utf-8"?>
<calcChain xmlns="http://schemas.openxmlformats.org/spreadsheetml/2006/main">
  <c r="E6" i="6" l="1"/>
  <c r="B37" i="3" l="1"/>
  <c r="C31" i="9" l="1"/>
  <c r="B35" i="4" l="1"/>
  <c r="E22" i="7"/>
  <c r="E17" i="7"/>
  <c r="D17" i="7"/>
  <c r="D22" i="7" s="1"/>
  <c r="C22" i="7"/>
  <c r="C17" i="7"/>
  <c r="B22" i="7"/>
  <c r="D13" i="6" l="1"/>
  <c r="C13" i="6"/>
  <c r="C10" i="6"/>
  <c r="D7" i="6" l="1"/>
  <c r="B35" i="9" l="1"/>
  <c r="B22" i="3" l="1"/>
  <c r="C7" i="6" l="1"/>
  <c r="D10" i="6" l="1"/>
  <c r="E13" i="6"/>
  <c r="E6" i="5"/>
  <c r="D7" i="5"/>
  <c r="D10" i="5"/>
  <c r="E10" i="5"/>
</calcChain>
</file>

<file path=xl/sharedStrings.xml><?xml version="1.0" encoding="utf-8"?>
<sst xmlns="http://schemas.openxmlformats.org/spreadsheetml/2006/main" count="264" uniqueCount="137">
  <si>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</si>
  <si>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</si>
  <si>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</si>
  <si>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</si>
  <si>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</si>
  <si>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</si>
  <si>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</si>
  <si>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</si>
  <si>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</si>
  <si>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</si>
  <si>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Tabel 1: Evoluţia Produsului intern brut trimestrial</t>
  </si>
  <si>
    <t>Perioada</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</si>
  <si>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</si>
  <si>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</si>
  <si>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</si>
  <si>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</si>
  <si>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</si>
  <si>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</si>
  <si>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</si>
  <si>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</si>
  <si>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</si>
  <si>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</si>
  <si>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</si>
  <si>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</si>
  <si>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</si>
  <si>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</si>
  <si>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</si>
  <si>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</si>
  <si>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</si>
  <si>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</si>
  <si>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</si>
  <si>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</si>
  <si>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</si>
  <si>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Indici de volum - %</t>
  </si>
  <si>
    <t>Agricultura</t>
  </si>
  <si>
    <t>Industrie</t>
  </si>
  <si>
    <t>Constructii</t>
  </si>
  <si>
    <t>Servicii</t>
  </si>
  <si>
    <t>Produs intern brut</t>
  </si>
  <si>
    <t>Impozite nete pe produs</t>
  </si>
  <si>
    <t>Provizoriu (1)</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</si>
  <si>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</si>
  <si>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</si>
  <si>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</si>
  <si>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</si>
  <si>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</si>
  <si>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</si>
  <si>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</si>
  <si>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</si>
  <si>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</si>
  <si>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</si>
  <si>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</si>
  <si>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Contributia la formarea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</si>
  <si>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</si>
  <si>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</si>
  <si>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</si>
  <si>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</si>
  <si>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</si>
  <si>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</si>
  <si>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</si>
  <si>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</si>
  <si>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</si>
  <si>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</si>
  <si>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</si>
  <si>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</si>
  <si>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</si>
  <si>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</si>
  <si>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</si>
  <si>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</si>
  <si>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</si>
  <si>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</si>
  <si>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</si>
  <si>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</si>
  <si>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</si>
  <si>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</si>
  <si>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</si>
  <si>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</si>
  <si>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</si>
  <si>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Contribuţia la creşterea PIB - %</t>
  </si>
  <si>
    <t>Milioane lei preţuri curente</t>
  </si>
  <si>
    <t>Provizoriu (2)</t>
  </si>
  <si>
    <t xml:space="preserve">Diferenţe </t>
  </si>
  <si>
    <t>In % faţă de perioada corespunzătoare
din anul precedent</t>
  </si>
  <si>
    <t>Contribuţia la formarea PIB - %</t>
  </si>
  <si>
    <t>In % faţă de trimestrul precedent</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</si>
  <si>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</si>
  <si>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</si>
  <si>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</si>
  <si>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</si>
  <si>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</si>
  <si>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</si>
  <si>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</si>
  <si>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</si>
  <si>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</si>
  <si>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</si>
  <si>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</si>
  <si>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</si>
  <si>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</si>
  <si>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</si>
  <si>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</si>
  <si>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</si>
  <si>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</si>
  <si>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</si>
  <si>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</si>
  <si>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</si>
  <si>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</si>
  <si>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</si>
  <si>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</si>
  <si>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</si>
  <si>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</si>
  <si>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</si>
  <si>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</si>
  <si>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</si>
  <si>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</si>
  <si>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Tabel 4: Contribuţia categoriilor de resurse la formarea şi creşterea Produsului intern brut,
                  în trimestrul II 2022</t>
  </si>
  <si>
    <t>Tabel 5: Contribuţia categoriilor de utilizări la formarea şi creşterea Produsului intern brut, 
                 în trimestrul II 2022</t>
  </si>
  <si>
    <t>Tabel 6: PRODUSUL INTERN BRUT PE CATEGORII DE RESURSE ŞI UTILIZĂRI, ÎN TRIMESTRUL II 2022</t>
  </si>
  <si>
    <t>Indici de volum
 – în % faţă de trimestrul II 2021</t>
  </si>
  <si>
    <t>Indici de preţ  
– în % faţă de trimestrul II 2021</t>
  </si>
  <si>
    <t>Tabel 7: PRODUSUL INTERN BRUT PE CATEGORII DE RESURSE ŞI UTILIZĂRI, ÎN TRIMESTRUL II 2022</t>
  </si>
  <si>
    <t>Tabel 8: PRODUSUL INTERN BRUT PE CATEGORII DE RESURSE ŞI UTILIZĂRI, ÎN SEMESTRUL I 2022</t>
  </si>
  <si>
    <t>Trim. I 2022</t>
  </si>
  <si>
    <t>Trim. II 2022</t>
  </si>
  <si>
    <t>Sem. I 2022</t>
  </si>
  <si>
    <t>Tabel 2: Produsul intern brut trimestrial, în semestrul I 2022 - serie ajustată sezonier</t>
  </si>
  <si>
    <t xml:space="preserve">Tabel 3: Produsul intern brut trimestrial, în semestrul I 2022 - serie brută </t>
  </si>
  <si>
    <t>Indici de volum
 – în % faţă de trimestrul I 2022</t>
  </si>
  <si>
    <t>Indici de preţ  
– în % faţă de trimestrul I 2022</t>
  </si>
  <si>
    <t>Indici de volum
 – în % faţă de semestrul I 2021</t>
  </si>
  <si>
    <t>Indici de preţ  
– în % faţă de semestrul I 2021</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</si>
  <si>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</si>
  <si>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</si>
  <si>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2021T3</t>
  </si>
  <si>
    <t>2021T4</t>
  </si>
  <si>
    <t>2022T1</t>
  </si>
  <si>
    <t>2022T2</t>
  </si>
  <si>
    <t>Grafic 1:Produsul intern brut trimestrial al Romaniei, in perioada 2000-2022 (date ajustate sezonier)
             (media trimestriala a anului 2000=100)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</si>
</sst>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1"/>
      <color theme="1"/>
      <name val="Calibri"/>
      <family val="2"/>
      <scheme val="minor"/>
    </font>
    <font>
      <sz val="8"/>
      <name val="Arial"/>
      <family val="2"/>
    </font>
    <font>
      <sz val="10"/>
      <name val="Arial"/>
      <family val="2"/>
    </font>
    <font>
      <b/>
      <sz val="10"/>
      <name val="Calibri"/>
      <family val="2"/>
    </font>
    <font>
      <sz val="10"/>
      <name val="Calibri"/>
      <family val="2"/>
    </font>
    <font>
      <sz val="8"/>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i/>
      <sz val="10"/>
      <name val="Calibri"/>
      <family val="2"/>
    </font>
    <font>
      <b/>
      <sz val="11"/>
      <name val="Calibri"/>
      <family val="2"/>
    </font>
    <font>
      <sz val="11"/>
      <name val="Calibri"/>
      <family val="2"/>
    </font>
    <font>
      <sz val="11"/>
      <name val="Arial"/>
      <family val="2"/>
    </font>
    <font>
      <sz val="10"/>
      <color theme="1"/>
      <name val="Calibri"/>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4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0" fontId="3" fillId="0" borderId="0"/>
    <xf numFmtId="0" fontId="3" fillId="0" borderId="0"/>
    <xf numFmtId="0" fontId="1" fillId="0" borderId="0"/>
  </cellStyleXfs>
  <cellXfs count="206">
    <xf numFmtId="0" fontId="0" fillId="0" borderId="0" xfId="0"/>
    <xf numFmtId="0" fontId="5" fillId="0" borderId="0" xfId="0" applyFont="1"/>
    <xf numFmtId="0" fontId="5" fillId="0" borderId="0" xfId="0" applyFont="1" applyBorder="1"/>
    <xf numFmtId="0" fontId="5" fillId="0" borderId="1" xfId="0" applyFont="1" applyBorder="1"/>
    <xf numFmtId="0" fontId="4" fillId="0" borderId="2" xfId="0" applyFont="1" applyBorder="1" applyAlignment="1">
      <alignment horizontal="center" vertical="center"/>
    </xf>
    <xf numFmtId="0" fontId="5" fillId="0" borderId="3" xfId="0" applyFont="1" applyBorder="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xf numFmtId="0" fontId="5" fillId="0" borderId="6" xfId="0" applyFont="1" applyBorder="1" applyAlignment="1">
      <alignment horizontal="left" vertical="top" wrapText="1" indent="1"/>
    </xf>
    <xf numFmtId="164" fontId="5" fillId="0" borderId="6" xfId="0" applyNumberFormat="1" applyFont="1" applyFill="1" applyBorder="1" applyAlignment="1">
      <alignment vertical="justify" wrapText="1"/>
    </xf>
    <xf numFmtId="0" fontId="4" fillId="0" borderId="6" xfId="0" applyFont="1" applyBorder="1"/>
    <xf numFmtId="0" fontId="5" fillId="2" borderId="1" xfId="0" applyFont="1" applyFill="1" applyBorder="1"/>
    <xf numFmtId="0" fontId="4" fillId="2" borderId="6" xfId="0" applyFont="1" applyFill="1" applyBorder="1"/>
    <xf numFmtId="0" fontId="5" fillId="2" borderId="3" xfId="0" applyFont="1" applyFill="1" applyBorder="1"/>
    <xf numFmtId="164" fontId="4" fillId="0" borderId="7" xfId="0" applyNumberFormat="1" applyFont="1" applyBorder="1" applyAlignment="1">
      <alignment horizontal="right" vertical="center" indent="2"/>
    </xf>
    <xf numFmtId="164" fontId="4" fillId="0" borderId="8" xfId="0" applyNumberFormat="1" applyFont="1" applyBorder="1" applyAlignment="1">
      <alignment horizontal="right" vertical="center" indent="2"/>
    </xf>
    <xf numFmtId="164" fontId="4" fillId="0" borderId="6" xfId="0" applyNumberFormat="1" applyFont="1" applyFill="1" applyBorder="1" applyAlignment="1">
      <alignment vertical="justify"/>
    </xf>
    <xf numFmtId="164" fontId="5" fillId="0" borderId="6" xfId="0" applyNumberFormat="1" applyFont="1" applyFill="1" applyBorder="1" applyAlignment="1">
      <alignment vertical="justify"/>
    </xf>
    <xf numFmtId="164" fontId="5" fillId="0" borderId="7" xfId="0" applyNumberFormat="1" applyFont="1" applyFill="1" applyBorder="1" applyAlignment="1">
      <alignment horizontal="right" indent="2"/>
    </xf>
    <xf numFmtId="164" fontId="5" fillId="0" borderId="8" xfId="0" applyNumberFormat="1" applyFont="1" applyFill="1" applyBorder="1" applyAlignment="1">
      <alignment horizontal="right" indent="2"/>
    </xf>
    <xf numFmtId="164" fontId="5" fillId="0" borderId="8" xfId="0" applyNumberFormat="1" applyFont="1" applyBorder="1" applyAlignment="1">
      <alignment horizontal="right" indent="2"/>
    </xf>
    <xf numFmtId="164" fontId="5" fillId="2" borderId="9" xfId="0" applyNumberFormat="1" applyFont="1" applyFill="1" applyBorder="1" applyAlignment="1">
      <alignment horizontal="right" indent="2"/>
    </xf>
    <xf numFmtId="164" fontId="5" fillId="2" borderId="10" xfId="0" applyNumberFormat="1" applyFont="1" applyFill="1" applyBorder="1" applyAlignment="1">
      <alignment horizontal="right" indent="2"/>
    </xf>
    <xf numFmtId="164" fontId="4" fillId="2" borderId="7" xfId="0" applyNumberFormat="1" applyFont="1" applyFill="1" applyBorder="1" applyAlignment="1">
      <alignment horizontal="right" indent="2"/>
    </xf>
    <xf numFmtId="164" fontId="5" fillId="2" borderId="11" xfId="0" applyNumberFormat="1" applyFont="1" applyFill="1" applyBorder="1" applyAlignment="1">
      <alignment horizontal="right" indent="2"/>
    </xf>
    <xf numFmtId="164" fontId="5" fillId="2" borderId="5" xfId="0" applyNumberFormat="1" applyFont="1" applyFill="1" applyBorder="1" applyAlignment="1">
      <alignment horizontal="right" indent="2"/>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164" fontId="4" fillId="0" borderId="7" xfId="0" applyNumberFormat="1" applyFont="1" applyFill="1" applyBorder="1" applyAlignment="1">
      <alignment horizontal="right" indent="2"/>
    </xf>
    <xf numFmtId="164" fontId="4" fillId="0" borderId="8" xfId="0" applyNumberFormat="1" applyFont="1" applyFill="1" applyBorder="1" applyAlignment="1">
      <alignment horizontal="right" indent="2"/>
    </xf>
    <xf numFmtId="0" fontId="8" fillId="0" borderId="0" xfId="0" applyFont="1" applyBorder="1"/>
    <xf numFmtId="0" fontId="8" fillId="0" borderId="0" xfId="0" applyFont="1"/>
    <xf numFmtId="0" fontId="7" fillId="0" borderId="0" xfId="0" applyFont="1" applyAlignment="1">
      <alignment horizontal="right"/>
    </xf>
    <xf numFmtId="0" fontId="8" fillId="0" borderId="12" xfId="0" applyFont="1" applyBorder="1" applyAlignment="1">
      <alignment vertical="top" wrapText="1"/>
    </xf>
    <xf numFmtId="0" fontId="8" fillId="0" borderId="12" xfId="0" applyFont="1" applyBorder="1" applyAlignment="1">
      <alignment horizontal="center" vertical="top" wrapText="1"/>
    </xf>
    <xf numFmtId="0" fontId="8" fillId="0" borderId="13" xfId="0" applyFont="1" applyBorder="1" applyAlignment="1">
      <alignment vertical="top" wrapText="1"/>
    </xf>
    <xf numFmtId="0" fontId="8" fillId="0" borderId="13" xfId="0" applyFont="1" applyBorder="1" applyAlignment="1">
      <alignment horizontal="right" wrapText="1" indent="2"/>
    </xf>
    <xf numFmtId="0" fontId="8" fillId="0" borderId="13" xfId="0" applyFont="1" applyBorder="1" applyAlignment="1">
      <alignment horizontal="left" vertical="top" wrapText="1" indent="1"/>
    </xf>
    <xf numFmtId="164" fontId="8" fillId="0" borderId="13" xfId="0" applyNumberFormat="1" applyFont="1" applyFill="1" applyBorder="1" applyAlignment="1">
      <alignment horizontal="right" wrapText="1" indent="1"/>
    </xf>
    <xf numFmtId="164" fontId="8" fillId="0" borderId="13" xfId="0" applyNumberFormat="1" applyFont="1" applyFill="1" applyBorder="1" applyAlignment="1">
      <alignment horizontal="right" wrapText="1" indent="2"/>
    </xf>
    <xf numFmtId="0" fontId="9" fillId="0" borderId="13" xfId="0" applyFont="1" applyBorder="1" applyAlignment="1">
      <alignment horizontal="left" wrapText="1" indent="1"/>
    </xf>
    <xf numFmtId="0" fontId="8" fillId="0" borderId="13" xfId="0" applyFont="1" applyBorder="1" applyAlignment="1">
      <alignment horizontal="left" wrapText="1" indent="1"/>
    </xf>
    <xf numFmtId="0" fontId="10" fillId="0" borderId="13" xfId="0" applyFont="1" applyBorder="1" applyAlignment="1">
      <alignment horizontal="left" vertical="top" wrapText="1" indent="1"/>
    </xf>
    <xf numFmtId="0" fontId="9" fillId="0" borderId="13" xfId="0" applyFont="1" applyBorder="1" applyAlignment="1">
      <alignment wrapText="1"/>
    </xf>
    <xf numFmtId="164" fontId="8" fillId="0" borderId="13" xfId="0" applyNumberFormat="1" applyFont="1" applyBorder="1" applyAlignment="1">
      <alignment horizontal="right" wrapText="1" indent="1"/>
    </xf>
    <xf numFmtId="164" fontId="8" fillId="0" borderId="13" xfId="0" applyNumberFormat="1" applyFont="1" applyBorder="1" applyAlignment="1">
      <alignment horizontal="right" wrapText="1" indent="2"/>
    </xf>
    <xf numFmtId="0" fontId="7" fillId="2" borderId="12" xfId="0" applyFont="1" applyFill="1" applyBorder="1" applyAlignment="1">
      <alignment horizontal="left" vertical="center" wrapText="1"/>
    </xf>
    <xf numFmtId="164" fontId="7" fillId="2" borderId="12" xfId="0" applyNumberFormat="1" applyFont="1" applyFill="1" applyBorder="1" applyAlignment="1">
      <alignment horizontal="right" vertical="center" wrapText="1" indent="1"/>
    </xf>
    <xf numFmtId="164" fontId="7" fillId="2" borderId="12" xfId="0" applyNumberFormat="1" applyFont="1" applyFill="1" applyBorder="1" applyAlignment="1">
      <alignment horizontal="right" vertical="center" wrapText="1" indent="2"/>
    </xf>
    <xf numFmtId="164" fontId="8" fillId="0" borderId="13" xfId="0" applyNumberFormat="1" applyFont="1" applyBorder="1" applyAlignment="1">
      <alignment horizontal="left" vertical="top" wrapText="1" indent="1"/>
    </xf>
    <xf numFmtId="0" fontId="8" fillId="0" borderId="13" xfId="0" applyFont="1" applyBorder="1" applyAlignment="1">
      <alignment horizontal="left" vertical="top" wrapText="1" indent="2"/>
    </xf>
    <xf numFmtId="164" fontId="8" fillId="0" borderId="0" xfId="0" applyNumberFormat="1" applyFont="1"/>
    <xf numFmtId="0" fontId="8" fillId="0" borderId="13" xfId="0" applyFont="1" applyBorder="1" applyAlignment="1">
      <alignment horizontal="left" vertical="top" wrapText="1" indent="3"/>
    </xf>
    <xf numFmtId="0" fontId="9" fillId="0" borderId="13" xfId="0" applyFont="1" applyBorder="1" applyAlignment="1">
      <alignment horizontal="left" vertical="top" wrapText="1" indent="2"/>
    </xf>
    <xf numFmtId="0" fontId="8" fillId="0" borderId="13" xfId="0" applyFont="1" applyFill="1" applyBorder="1" applyAlignment="1">
      <alignment horizontal="left" vertical="top" wrapText="1" indent="1"/>
    </xf>
    <xf numFmtId="0" fontId="10" fillId="0" borderId="13" xfId="0" applyFont="1" applyBorder="1" applyAlignment="1">
      <alignment horizontal="left" vertical="top" wrapText="1" indent="2"/>
    </xf>
    <xf numFmtId="164" fontId="8" fillId="0" borderId="13" xfId="0" quotePrefix="1" applyNumberFormat="1" applyFont="1" applyFill="1" applyBorder="1" applyAlignment="1">
      <alignment horizontal="right" wrapText="1" indent="2"/>
    </xf>
    <xf numFmtId="164" fontId="10" fillId="0" borderId="14" xfId="0" applyNumberFormat="1" applyFont="1" applyBorder="1" applyAlignment="1">
      <alignment horizontal="left" vertical="top" wrapText="1" indent="1"/>
    </xf>
    <xf numFmtId="164" fontId="8" fillId="0" borderId="0" xfId="0" applyNumberFormat="1" applyFont="1" applyBorder="1"/>
    <xf numFmtId="0" fontId="8" fillId="0" borderId="0" xfId="0" applyFont="1" applyFill="1" applyBorder="1"/>
    <xf numFmtId="0" fontId="7" fillId="0" borderId="0" xfId="0" applyFont="1" applyFill="1" applyAlignment="1">
      <alignment horizontal="right"/>
    </xf>
    <xf numFmtId="0" fontId="8" fillId="0" borderId="12" xfId="0" applyFont="1" applyFill="1" applyBorder="1" applyAlignment="1">
      <alignment vertical="top" wrapText="1"/>
    </xf>
    <xf numFmtId="0" fontId="8" fillId="0" borderId="12" xfId="0" applyFont="1" applyFill="1" applyBorder="1" applyAlignment="1">
      <alignment horizontal="center" vertical="top" wrapText="1"/>
    </xf>
    <xf numFmtId="0" fontId="8" fillId="0" borderId="13" xfId="0" applyFont="1" applyFill="1" applyBorder="1" applyAlignment="1">
      <alignment vertical="top" wrapText="1"/>
    </xf>
    <xf numFmtId="0" fontId="8" fillId="0" borderId="13" xfId="0" applyFont="1" applyFill="1" applyBorder="1" applyAlignment="1">
      <alignment horizontal="right" wrapText="1" indent="2"/>
    </xf>
    <xf numFmtId="0" fontId="9" fillId="0" borderId="13" xfId="0" applyFont="1" applyFill="1" applyBorder="1" applyAlignment="1">
      <alignment horizontal="left" wrapText="1" indent="1"/>
    </xf>
    <xf numFmtId="0" fontId="8" fillId="0" borderId="13" xfId="0" applyFont="1" applyFill="1" applyBorder="1" applyAlignment="1">
      <alignment horizontal="left" wrapText="1" indent="1"/>
    </xf>
    <xf numFmtId="0" fontId="10" fillId="0" borderId="13" xfId="0" applyFont="1" applyFill="1" applyBorder="1" applyAlignment="1">
      <alignment horizontal="left" vertical="top" wrapText="1" indent="1"/>
    </xf>
    <xf numFmtId="0" fontId="9" fillId="0" borderId="13" xfId="0" applyFont="1" applyFill="1" applyBorder="1" applyAlignment="1">
      <alignment wrapText="1"/>
    </xf>
    <xf numFmtId="164" fontId="8" fillId="0" borderId="13" xfId="0" applyNumberFormat="1" applyFont="1" applyFill="1" applyBorder="1" applyAlignment="1">
      <alignment horizontal="left" vertical="top" wrapText="1" indent="1"/>
    </xf>
    <xf numFmtId="0" fontId="8" fillId="0" borderId="13" xfId="0" applyFont="1" applyFill="1" applyBorder="1" applyAlignment="1">
      <alignment horizontal="left" vertical="top" wrapText="1" indent="2"/>
    </xf>
    <xf numFmtId="0" fontId="8" fillId="0" borderId="13" xfId="0" applyFont="1" applyFill="1" applyBorder="1" applyAlignment="1">
      <alignment horizontal="left" vertical="top" wrapText="1" indent="3"/>
    </xf>
    <xf numFmtId="0" fontId="9" fillId="0" borderId="13" xfId="0" applyFont="1" applyFill="1" applyBorder="1" applyAlignment="1">
      <alignment horizontal="left" vertical="top" wrapText="1" indent="2"/>
    </xf>
    <xf numFmtId="0" fontId="10" fillId="0" borderId="13" xfId="0" applyFont="1" applyFill="1" applyBorder="1" applyAlignment="1">
      <alignment horizontal="left" vertical="top" wrapText="1" indent="2"/>
    </xf>
    <xf numFmtId="164" fontId="10" fillId="0" borderId="14" xfId="0" applyNumberFormat="1" applyFont="1" applyFill="1" applyBorder="1" applyAlignment="1">
      <alignment horizontal="left" vertical="top" wrapText="1" indent="1"/>
    </xf>
    <xf numFmtId="164" fontId="8" fillId="0" borderId="14" xfId="0" applyNumberFormat="1" applyFont="1" applyFill="1" applyBorder="1" applyAlignment="1">
      <alignment horizontal="right" wrapText="1" indent="2"/>
    </xf>
    <xf numFmtId="164" fontId="8" fillId="0" borderId="0" xfId="0" applyNumberFormat="1" applyFont="1" applyFill="1" applyBorder="1"/>
    <xf numFmtId="164" fontId="5" fillId="0" borderId="12" xfId="0" applyNumberFormat="1" applyFont="1" applyFill="1" applyBorder="1" applyAlignment="1">
      <alignment horizontal="right" indent="1"/>
    </xf>
    <xf numFmtId="164" fontId="5" fillId="0" borderId="15" xfId="0" applyNumberFormat="1" applyFont="1" applyFill="1" applyBorder="1" applyAlignment="1">
      <alignment horizontal="right" indent="1"/>
    </xf>
    <xf numFmtId="164" fontId="5" fillId="0" borderId="0" xfId="0" applyNumberFormat="1" applyFont="1"/>
    <xf numFmtId="164" fontId="5" fillId="0" borderId="16" xfId="0" applyNumberFormat="1" applyFont="1" applyFill="1" applyBorder="1" applyAlignment="1">
      <alignment horizontal="right" indent="1"/>
    </xf>
    <xf numFmtId="164" fontId="5" fillId="0" borderId="16" xfId="0" quotePrefix="1" applyNumberFormat="1" applyFont="1" applyFill="1" applyBorder="1" applyAlignment="1">
      <alignment horizontal="right" indent="1"/>
    </xf>
    <xf numFmtId="164" fontId="5" fillId="0" borderId="17" xfId="0" applyNumberFormat="1" applyFont="1" applyFill="1" applyBorder="1" applyAlignment="1">
      <alignment horizontal="right" indent="1"/>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xf numFmtId="164" fontId="5" fillId="0" borderId="8" xfId="0" applyNumberFormat="1" applyFont="1" applyFill="1" applyBorder="1" applyAlignment="1">
      <alignment horizontal="right" indent="1"/>
    </xf>
    <xf numFmtId="164" fontId="5" fillId="0" borderId="7" xfId="0" applyNumberFormat="1" applyFont="1" applyFill="1" applyBorder="1" applyAlignment="1">
      <alignment horizontal="right" indent="1"/>
    </xf>
    <xf numFmtId="164" fontId="4" fillId="0" borderId="7" xfId="0" applyNumberFormat="1" applyFont="1" applyFill="1" applyBorder="1" applyAlignment="1">
      <alignment horizontal="right" indent="1"/>
    </xf>
    <xf numFmtId="164" fontId="4" fillId="0" borderId="8" xfId="0" applyNumberFormat="1" applyFont="1" applyFill="1" applyBorder="1" applyAlignment="1">
      <alignment horizontal="right" indent="1"/>
    </xf>
    <xf numFmtId="164" fontId="5" fillId="0" borderId="8" xfId="0" applyNumberFormat="1" applyFont="1" applyBorder="1" applyAlignment="1">
      <alignment horizontal="right" indent="1"/>
    </xf>
    <xf numFmtId="164" fontId="5" fillId="2" borderId="9" xfId="0" applyNumberFormat="1" applyFont="1" applyFill="1" applyBorder="1" applyAlignment="1">
      <alignment horizontal="right" indent="1"/>
    </xf>
    <xf numFmtId="164" fontId="5" fillId="2" borderId="10" xfId="0" applyNumberFormat="1" applyFont="1" applyFill="1" applyBorder="1" applyAlignment="1">
      <alignment horizontal="right" indent="1"/>
    </xf>
    <xf numFmtId="164" fontId="4" fillId="2" borderId="7" xfId="0" applyNumberFormat="1" applyFont="1" applyFill="1" applyBorder="1" applyAlignment="1">
      <alignment horizontal="right" indent="1"/>
    </xf>
    <xf numFmtId="164" fontId="4" fillId="2" borderId="8" xfId="0" applyNumberFormat="1" applyFont="1" applyFill="1" applyBorder="1" applyAlignment="1">
      <alignment horizontal="right" indent="1"/>
    </xf>
    <xf numFmtId="0" fontId="5" fillId="2" borderId="11" xfId="0" applyFont="1" applyFill="1" applyBorder="1" applyAlignment="1">
      <alignment horizontal="right" indent="1"/>
    </xf>
    <xf numFmtId="0" fontId="5" fillId="2" borderId="5" xfId="0" applyFont="1" applyFill="1" applyBorder="1" applyAlignment="1">
      <alignment horizontal="right" indent="1"/>
    </xf>
    <xf numFmtId="0" fontId="4" fillId="0" borderId="0" xfId="0" applyFont="1"/>
    <xf numFmtId="0" fontId="8" fillId="0" borderId="0" xfId="0" applyFont="1" applyFill="1"/>
    <xf numFmtId="0" fontId="4" fillId="0" borderId="0" xfId="0" applyFont="1" applyFill="1"/>
    <xf numFmtId="164" fontId="8" fillId="0" borderId="13" xfId="0" quotePrefix="1" applyNumberFormat="1" applyFont="1" applyFill="1" applyBorder="1" applyAlignment="1">
      <alignment horizontal="right" wrapText="1" indent="1"/>
    </xf>
    <xf numFmtId="164" fontId="8" fillId="0" borderId="14" xfId="0" applyNumberFormat="1" applyFont="1" applyBorder="1" applyAlignment="1">
      <alignment horizontal="right" wrapText="1" indent="1"/>
    </xf>
    <xf numFmtId="0" fontId="5" fillId="0" borderId="19" xfId="0" applyFont="1" applyBorder="1"/>
    <xf numFmtId="0" fontId="5" fillId="0" borderId="20" xfId="0" applyFont="1" applyBorder="1" applyAlignment="1">
      <alignment vertical="center"/>
    </xf>
    <xf numFmtId="0" fontId="4" fillId="0" borderId="20" xfId="0" applyFont="1" applyBorder="1" applyAlignment="1">
      <alignment horizontal="right" vertical="center"/>
    </xf>
    <xf numFmtId="0" fontId="4" fillId="0" borderId="2" xfId="0" applyFont="1" applyBorder="1" applyAlignment="1">
      <alignment horizontal="right" vertical="center"/>
    </xf>
    <xf numFmtId="0" fontId="4" fillId="0" borderId="21" xfId="0" applyFont="1" applyFill="1" applyBorder="1"/>
    <xf numFmtId="0" fontId="4" fillId="0" borderId="22" xfId="0" applyFont="1" applyFill="1" applyBorder="1" applyAlignment="1">
      <alignment horizontal="center"/>
    </xf>
    <xf numFmtId="0" fontId="4" fillId="0" borderId="23" xfId="0" applyFont="1" applyFill="1" applyBorder="1" applyAlignment="1">
      <alignment horizontal="center"/>
    </xf>
    <xf numFmtId="0" fontId="4" fillId="0" borderId="12" xfId="0" applyFont="1" applyFill="1" applyBorder="1" applyAlignment="1">
      <alignment horizontal="center"/>
    </xf>
    <xf numFmtId="0" fontId="4" fillId="0" borderId="24" xfId="0" applyFont="1" applyFill="1" applyBorder="1"/>
    <xf numFmtId="0" fontId="4" fillId="0" borderId="14" xfId="0" applyFont="1" applyFill="1" applyBorder="1" applyAlignment="1">
      <alignment horizontal="center"/>
    </xf>
    <xf numFmtId="0" fontId="4" fillId="0" borderId="23" xfId="0" applyFont="1" applyFill="1" applyBorder="1"/>
    <xf numFmtId="0" fontId="4" fillId="0" borderId="13" xfId="0" applyFont="1" applyFill="1" applyBorder="1" applyAlignment="1">
      <alignment horizontal="center"/>
    </xf>
    <xf numFmtId="0" fontId="4" fillId="0" borderId="25" xfId="0" applyFont="1" applyFill="1" applyBorder="1"/>
    <xf numFmtId="0" fontId="4" fillId="0" borderId="26" xfId="0" applyFont="1" applyFill="1" applyBorder="1" applyAlignment="1">
      <alignment horizontal="center"/>
    </xf>
    <xf numFmtId="0" fontId="5" fillId="0" borderId="6" xfId="1" applyFont="1" applyFill="1" applyBorder="1" applyAlignment="1">
      <alignment horizontal="center"/>
    </xf>
    <xf numFmtId="0" fontId="5" fillId="0" borderId="3" xfId="1" applyFont="1" applyFill="1" applyBorder="1" applyAlignment="1">
      <alignment horizontal="center"/>
    </xf>
    <xf numFmtId="164" fontId="4" fillId="0" borderId="5" xfId="0" applyNumberFormat="1" applyFont="1" applyFill="1" applyBorder="1" applyAlignment="1">
      <alignment horizontal="center" vertical="justify"/>
    </xf>
    <xf numFmtId="0" fontId="8" fillId="0" borderId="13" xfId="0" applyFont="1" applyFill="1" applyBorder="1" applyAlignment="1">
      <alignment horizontal="right" wrapText="1" indent="1"/>
    </xf>
    <xf numFmtId="164" fontId="8" fillId="0" borderId="14" xfId="0" applyNumberFormat="1" applyFont="1" applyFill="1" applyBorder="1" applyAlignment="1">
      <alignment horizontal="right" wrapText="1" indent="1"/>
    </xf>
    <xf numFmtId="164" fontId="5" fillId="0" borderId="27" xfId="0" applyNumberFormat="1" applyFont="1" applyFill="1" applyBorder="1" applyAlignment="1">
      <alignment horizontal="right" indent="1"/>
    </xf>
    <xf numFmtId="164" fontId="5" fillId="0" borderId="28" xfId="0" applyNumberFormat="1" applyFont="1" applyFill="1" applyBorder="1" applyAlignment="1">
      <alignment horizontal="right" indent="1"/>
    </xf>
    <xf numFmtId="164" fontId="5" fillId="0" borderId="29" xfId="0" applyNumberFormat="1" applyFont="1" applyFill="1" applyBorder="1" applyAlignment="1">
      <alignment horizontal="right" indent="1"/>
    </xf>
    <xf numFmtId="164" fontId="5" fillId="0" borderId="14" xfId="0" applyNumberFormat="1" applyFont="1" applyFill="1" applyBorder="1" applyAlignment="1">
      <alignment horizontal="right" indent="1"/>
    </xf>
    <xf numFmtId="164" fontId="5" fillId="0" borderId="14" xfId="0" quotePrefix="1" applyNumberFormat="1" applyFont="1" applyFill="1" applyBorder="1" applyAlignment="1">
      <alignment horizontal="right" indent="1"/>
    </xf>
    <xf numFmtId="0" fontId="5" fillId="0" borderId="16" xfId="0" quotePrefix="1" applyFont="1" applyFill="1" applyBorder="1" applyAlignment="1">
      <alignment horizontal="right" indent="1"/>
    </xf>
    <xf numFmtId="164" fontId="5" fillId="0" borderId="0" xfId="0" applyNumberFormat="1" applyFont="1" applyFill="1" applyBorder="1" applyAlignment="1">
      <alignment horizontal="right" indent="1"/>
    </xf>
    <xf numFmtId="164" fontId="5" fillId="0" borderId="13" xfId="0" applyNumberFormat="1" applyFont="1" applyFill="1" applyBorder="1" applyAlignment="1">
      <alignment horizontal="right" indent="1"/>
    </xf>
    <xf numFmtId="0" fontId="5" fillId="0" borderId="8" xfId="0" quotePrefix="1" applyFont="1" applyFill="1" applyBorder="1" applyAlignment="1">
      <alignment horizontal="right" indent="1"/>
    </xf>
    <xf numFmtId="0" fontId="5" fillId="0" borderId="28" xfId="0" quotePrefix="1" applyFont="1" applyFill="1" applyBorder="1" applyAlignment="1">
      <alignment horizontal="right" indent="1"/>
    </xf>
    <xf numFmtId="164" fontId="5" fillId="0" borderId="31" xfId="0" applyNumberFormat="1" applyFont="1" applyFill="1" applyBorder="1" applyAlignment="1">
      <alignment horizontal="right" indent="1"/>
    </xf>
    <xf numFmtId="164" fontId="5" fillId="0" borderId="26" xfId="0" applyNumberFormat="1" applyFont="1" applyFill="1" applyBorder="1" applyAlignment="1">
      <alignment horizontal="right" indent="1"/>
    </xf>
    <xf numFmtId="0" fontId="5" fillId="0" borderId="5" xfId="0" quotePrefix="1" applyFont="1" applyFill="1" applyBorder="1" applyAlignment="1">
      <alignment horizontal="right" indent="1"/>
    </xf>
    <xf numFmtId="164" fontId="5" fillId="0" borderId="32" xfId="0" applyNumberFormat="1" applyFont="1" applyFill="1" applyBorder="1" applyAlignment="1">
      <alignment horizontal="right" indent="1"/>
    </xf>
    <xf numFmtId="164" fontId="5" fillId="0" borderId="22" xfId="0" applyNumberFormat="1" applyFont="1" applyFill="1" applyBorder="1" applyAlignment="1">
      <alignment horizontal="right" indent="1"/>
    </xf>
    <xf numFmtId="0" fontId="5" fillId="0" borderId="33" xfId="0" quotePrefix="1" applyFont="1" applyFill="1" applyBorder="1" applyAlignment="1">
      <alignment horizontal="right" indent="1"/>
    </xf>
    <xf numFmtId="164" fontId="5" fillId="0" borderId="34" xfId="0" applyNumberFormat="1" applyFont="1" applyFill="1" applyBorder="1" applyAlignment="1">
      <alignment horizontal="right" indent="1"/>
    </xf>
    <xf numFmtId="164" fontId="5" fillId="0" borderId="36" xfId="0" applyNumberFormat="1" applyFont="1" applyFill="1" applyBorder="1" applyAlignment="1">
      <alignment horizontal="right" indent="1"/>
    </xf>
    <xf numFmtId="164" fontId="0" fillId="0" borderId="0" xfId="0" applyNumberFormat="1"/>
    <xf numFmtId="164" fontId="0" fillId="0" borderId="0" xfId="0" applyNumberFormat="1" applyFill="1"/>
    <xf numFmtId="164" fontId="5" fillId="0" borderId="0" xfId="2" applyNumberFormat="1" applyFont="1"/>
    <xf numFmtId="0" fontId="5" fillId="0" borderId="0" xfId="0" applyFont="1" applyFill="1" applyBorder="1"/>
    <xf numFmtId="0" fontId="12" fillId="0" borderId="37" xfId="0" applyFont="1" applyFill="1" applyBorder="1" applyAlignment="1">
      <alignment horizontal="left" indent="1"/>
    </xf>
    <xf numFmtId="0" fontId="12" fillId="0" borderId="38" xfId="0" applyFont="1" applyFill="1" applyBorder="1" applyAlignment="1">
      <alignment horizontal="left" indent="1"/>
    </xf>
    <xf numFmtId="0" fontId="12" fillId="0" borderId="39" xfId="0" applyFont="1" applyFill="1" applyBorder="1" applyAlignment="1">
      <alignment horizontal="left" indent="1"/>
    </xf>
    <xf numFmtId="164" fontId="5" fillId="0" borderId="0" xfId="0" applyNumberFormat="1" applyFont="1" applyFill="1"/>
    <xf numFmtId="0" fontId="12" fillId="0" borderId="35" xfId="0" applyFont="1" applyFill="1" applyBorder="1" applyAlignment="1">
      <alignment horizontal="left" indent="1"/>
    </xf>
    <xf numFmtId="0" fontId="12" fillId="0" borderId="12" xfId="0" applyFont="1" applyFill="1" applyBorder="1" applyAlignment="1">
      <alignment horizontal="left" indent="1"/>
    </xf>
    <xf numFmtId="0" fontId="12" fillId="0" borderId="15" xfId="0" applyFont="1" applyFill="1" applyBorder="1" applyAlignment="1">
      <alignment horizontal="left" indent="1"/>
    </xf>
    <xf numFmtId="164" fontId="16" fillId="0" borderId="30" xfId="0" applyNumberFormat="1" applyFont="1" applyFill="1" applyBorder="1" applyAlignment="1">
      <alignment horizontal="right" indent="1"/>
    </xf>
    <xf numFmtId="164" fontId="5" fillId="0" borderId="35" xfId="0" applyNumberFormat="1" applyFont="1" applyFill="1" applyBorder="1" applyAlignment="1">
      <alignment horizontal="right" indent="1"/>
    </xf>
    <xf numFmtId="164" fontId="3" fillId="0" borderId="0" xfId="0" applyNumberFormat="1" applyFont="1"/>
    <xf numFmtId="0" fontId="5" fillId="0" borderId="1" xfId="1" applyFont="1" applyFill="1" applyBorder="1" applyAlignment="1">
      <alignment horizontal="center"/>
    </xf>
    <xf numFmtId="164" fontId="17" fillId="0" borderId="1" xfId="3" applyNumberFormat="1" applyFont="1" applyFill="1" applyBorder="1"/>
    <xf numFmtId="164" fontId="1" fillId="0" borderId="6" xfId="3" applyNumberFormat="1" applyFill="1" applyBorder="1"/>
    <xf numFmtId="164" fontId="1" fillId="0" borderId="3" xfId="3" applyNumberFormat="1" applyFill="1" applyBorder="1"/>
    <xf numFmtId="164" fontId="4" fillId="0" borderId="20" xfId="0" applyNumberFormat="1" applyFont="1" applyFill="1" applyBorder="1" applyAlignment="1">
      <alignment horizontal="center" vertical="justify"/>
    </xf>
    <xf numFmtId="164" fontId="4" fillId="0" borderId="46" xfId="0" applyNumberFormat="1" applyFont="1" applyFill="1" applyBorder="1" applyAlignment="1">
      <alignment horizontal="center" vertical="justify"/>
    </xf>
    <xf numFmtId="164" fontId="4" fillId="2" borderId="47" xfId="0" applyNumberFormat="1" applyFont="1" applyFill="1" applyBorder="1" applyAlignment="1">
      <alignment horizontal="right" indent="2"/>
    </xf>
    <xf numFmtId="0" fontId="4" fillId="0" borderId="46" xfId="0" applyFont="1" applyBorder="1" applyAlignment="1">
      <alignment horizontal="center" vertical="center"/>
    </xf>
    <xf numFmtId="164" fontId="4" fillId="0" borderId="6" xfId="0" applyNumberFormat="1" applyFont="1" applyBorder="1" applyAlignment="1">
      <alignment horizontal="right" vertical="center" indent="2"/>
    </xf>
    <xf numFmtId="164" fontId="4" fillId="0" borderId="6" xfId="0" applyNumberFormat="1" applyFont="1" applyFill="1" applyBorder="1" applyAlignment="1">
      <alignment horizontal="right" indent="2"/>
    </xf>
    <xf numFmtId="164" fontId="5" fillId="0" borderId="6" xfId="0" applyNumberFormat="1" applyFont="1" applyFill="1" applyBorder="1" applyAlignment="1">
      <alignment horizontal="right" indent="2"/>
    </xf>
    <xf numFmtId="164" fontId="5" fillId="2" borderId="1" xfId="0" applyNumberFormat="1" applyFont="1" applyFill="1" applyBorder="1" applyAlignment="1">
      <alignment horizontal="right" indent="2"/>
    </xf>
    <xf numFmtId="164" fontId="4" fillId="2" borderId="6" xfId="0" applyNumberFormat="1" applyFont="1" applyFill="1" applyBorder="1" applyAlignment="1">
      <alignment horizontal="right" indent="2"/>
    </xf>
    <xf numFmtId="164" fontId="5" fillId="2" borderId="3" xfId="0" applyNumberFormat="1" applyFont="1" applyFill="1" applyBorder="1" applyAlignment="1">
      <alignment horizontal="right" indent="2"/>
    </xf>
    <xf numFmtId="0" fontId="13" fillId="0" borderId="0" xfId="0" applyFont="1" applyFill="1" applyAlignment="1">
      <alignment horizontal="left"/>
    </xf>
    <xf numFmtId="0" fontId="4" fillId="0" borderId="40" xfId="0" quotePrefix="1"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0" xfId="0" quotePrefix="1"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1" xfId="1" applyFont="1" applyFill="1" applyBorder="1" applyAlignment="1">
      <alignment horizontal="center" vertical="center"/>
    </xf>
    <xf numFmtId="0" fontId="5" fillId="0" borderId="3" xfId="0" applyFont="1" applyBorder="1" applyAlignment="1"/>
    <xf numFmtId="0" fontId="4" fillId="0" borderId="20" xfId="0" applyFont="1" applyBorder="1" applyAlignment="1">
      <alignment horizontal="center" vertical="center"/>
    </xf>
    <xf numFmtId="0" fontId="5" fillId="0" borderId="20" xfId="0" applyFont="1" applyBorder="1" applyAlignment="1"/>
    <xf numFmtId="0" fontId="5" fillId="0" borderId="2" xfId="0" applyFont="1" applyBorder="1" applyAlignment="1"/>
    <xf numFmtId="0" fontId="13" fillId="0" borderId="0" xfId="0" applyFont="1" applyAlignment="1">
      <alignment horizontal="left" vertical="justify" wrapText="1"/>
    </xf>
    <xf numFmtId="0" fontId="13" fillId="0" borderId="0" xfId="0" applyFont="1" applyAlignment="1">
      <alignment horizontal="left" vertical="justify"/>
    </xf>
    <xf numFmtId="0" fontId="14" fillId="0" borderId="0" xfId="0" applyFont="1" applyAlignment="1">
      <alignment horizontal="left"/>
    </xf>
    <xf numFmtId="0" fontId="14" fillId="0" borderId="0" xfId="0" applyFont="1" applyFill="1" applyAlignment="1">
      <alignment horizontal="left"/>
    </xf>
    <xf numFmtId="0" fontId="15" fillId="0" borderId="0" xfId="0" applyFont="1" applyFill="1" applyAlignment="1"/>
    <xf numFmtId="0" fontId="5" fillId="0" borderId="43" xfId="0" applyFont="1" applyFill="1" applyBorder="1" applyAlignment="1">
      <alignment horizontal="left" vertical="center" wrapText="1"/>
    </xf>
    <xf numFmtId="0" fontId="5" fillId="0" borderId="7"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xf numFmtId="0" fontId="5" fillId="0" borderId="18" xfId="0" applyFont="1" applyFill="1" applyBorder="1" applyAlignment="1"/>
    <xf numFmtId="0" fontId="5" fillId="0" borderId="9" xfId="0" applyFont="1" applyFill="1" applyBorder="1" applyAlignment="1">
      <alignment vertical="center"/>
    </xf>
    <xf numFmtId="0" fontId="5" fillId="0" borderId="44" xfId="0" applyFont="1" applyFill="1" applyBorder="1" applyAlignment="1">
      <alignment vertical="center"/>
    </xf>
    <xf numFmtId="0" fontId="5" fillId="0" borderId="7" xfId="0" applyFont="1" applyFill="1" applyBorder="1" applyAlignment="1">
      <alignment horizontal="left" vertical="center"/>
    </xf>
    <xf numFmtId="0" fontId="5" fillId="0" borderId="44" xfId="0" applyFont="1" applyFill="1" applyBorder="1" applyAlignment="1">
      <alignment horizontal="left" vertical="center"/>
    </xf>
    <xf numFmtId="0" fontId="5" fillId="0" borderId="45"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13" fillId="0" borderId="0" xfId="0" applyFont="1" applyBorder="1" applyAlignment="1">
      <alignment horizontal="left" wrapText="1"/>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13" fillId="0" borderId="0" xfId="0" applyFont="1" applyBorder="1" applyAlignment="1">
      <alignment horizontal="left"/>
    </xf>
    <xf numFmtId="0" fontId="6" fillId="0" borderId="0" xfId="0" applyFont="1" applyFill="1" applyAlignment="1">
      <alignment horizontal="justify" vertical="top"/>
    </xf>
    <xf numFmtId="0" fontId="6" fillId="0" borderId="0" xfId="0" applyFont="1" applyFill="1" applyAlignment="1">
      <alignment vertical="top"/>
    </xf>
    <xf numFmtId="0" fontId="6" fillId="0" borderId="0" xfId="0" applyFont="1" applyAlignment="1">
      <alignment horizontal="justify" vertical="top"/>
    </xf>
    <xf numFmtId="0" fontId="6" fillId="0" borderId="0" xfId="0" applyFont="1" applyAlignment="1">
      <alignment vertical="top"/>
    </xf>
  </cellXfs>
  <cellStyles count="4">
    <cellStyle name="Normal" xfId="0" builtinId="0"/>
    <cellStyle name="Normal 2" xfId="3" xr:uid="{00000000-0005-0000-0000-000032000000}"/>
    <cellStyle name="Normal_grafic 1" xfId="1" xr:uid="{00000000-0005-0000-0000-000002000000}"/>
    <cellStyle name="Normal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PC/diskD/ANII%20ESA%202010/TRIMESTRE%202017-/Trimestre_2022/T2/P2/Trimestrul%20II%202022%20Provizoriu%202_metoda%20producti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 I 2022"/>
      <sheetName val="Trim. II 2022"/>
      <sheetName val="Trim. III 2022"/>
      <sheetName val="Trim.IV 2022"/>
      <sheetName val="Sem I 2022"/>
      <sheetName val="9 luni 2022"/>
      <sheetName val="An 2022"/>
      <sheetName val="ECAS"/>
      <sheetName val="calcule"/>
      <sheetName val="I volum=valorici"/>
      <sheetName val="indici de pret"/>
      <sheetName val="salarii+salariati"/>
      <sheetName val="AMIGO recensamant"/>
      <sheetName val="APU"/>
      <sheetName val="indici impozite"/>
      <sheetName val="sinteza productie"/>
      <sheetName val="sinteza cheltuieli"/>
      <sheetName val="agricultu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0">
          <cell r="C90">
            <v>101.72699516816148</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3:L29"/>
  <sheetViews>
    <sheetView showGridLines="0" workbookViewId="0">
      <selection activeCell="B37" sqref="B37"/>
    </sheetView>
  </sheetViews>
  <sheetFormatPr defaultRowHeight="12.75" x14ac:dyDescent="0.2"/>
  <cols>
    <col min="1" max="1" width="24.85546875" style="1" customWidth="1"/>
    <col min="2" max="2" width="9.140625" style="1"/>
    <col min="3" max="7" width="9.85546875" style="1" customWidth="1"/>
    <col min="8" max="16384" width="9.140625" style="1"/>
  </cols>
  <sheetData>
    <row r="3" spans="1:12" ht="15" x14ac:dyDescent="0.25">
      <c r="A3" s="168" t="s">
        <v>10</v>
      </c>
      <c r="B3" s="168"/>
      <c r="C3" s="168"/>
      <c r="D3" s="168"/>
      <c r="E3" s="168"/>
      <c r="F3" s="168"/>
      <c r="G3" s="168"/>
    </row>
    <row r="4" spans="1:12" ht="7.5" customHeight="1" thickBot="1" x14ac:dyDescent="0.25">
      <c r="A4" s="2"/>
      <c r="B4" s="2"/>
      <c r="C4" s="2"/>
      <c r="D4" s="2"/>
      <c r="E4" s="2"/>
      <c r="F4" s="2"/>
      <c r="G4" s="2"/>
    </row>
    <row r="5" spans="1:12" ht="13.5" thickBot="1" x14ac:dyDescent="0.25">
      <c r="A5" s="103"/>
      <c r="B5" s="104"/>
      <c r="C5" s="105" t="s">
        <v>0</v>
      </c>
      <c r="D5" s="105" t="s">
        <v>1</v>
      </c>
      <c r="E5" s="105" t="s">
        <v>2</v>
      </c>
      <c r="F5" s="105" t="s">
        <v>3</v>
      </c>
      <c r="G5" s="106" t="s">
        <v>4</v>
      </c>
    </row>
    <row r="6" spans="1:12" x14ac:dyDescent="0.2">
      <c r="A6" s="169" t="s">
        <v>6</v>
      </c>
      <c r="B6" s="170"/>
      <c r="C6" s="170"/>
      <c r="D6" s="170"/>
      <c r="E6" s="170"/>
      <c r="F6" s="170"/>
      <c r="G6" s="171"/>
    </row>
    <row r="7" spans="1:12" x14ac:dyDescent="0.2">
      <c r="A7" s="107" t="s">
        <v>8</v>
      </c>
      <c r="B7" s="108">
        <v>2020</v>
      </c>
      <c r="C7" s="122">
        <v>102.6</v>
      </c>
      <c r="D7" s="78">
        <v>90.2</v>
      </c>
      <c r="E7" s="122">
        <v>94.6</v>
      </c>
      <c r="F7" s="78">
        <v>98.7</v>
      </c>
      <c r="G7" s="123">
        <v>96.3</v>
      </c>
      <c r="H7" s="80"/>
      <c r="I7" s="80"/>
      <c r="J7" s="80"/>
      <c r="K7" s="80"/>
      <c r="L7" s="80"/>
    </row>
    <row r="8" spans="1:12" x14ac:dyDescent="0.2">
      <c r="A8" s="109"/>
      <c r="B8" s="110">
        <v>2021</v>
      </c>
      <c r="C8" s="124">
        <v>99.6</v>
      </c>
      <c r="D8" s="125">
        <v>115.3</v>
      </c>
      <c r="E8" s="124">
        <v>105.6</v>
      </c>
      <c r="F8" s="125">
        <v>101.3</v>
      </c>
      <c r="G8" s="151">
        <v>105.9</v>
      </c>
      <c r="H8" s="80"/>
      <c r="I8" s="80"/>
      <c r="J8" s="80"/>
      <c r="K8" s="80"/>
      <c r="L8" s="80"/>
    </row>
    <row r="9" spans="1:12" x14ac:dyDescent="0.2">
      <c r="A9" s="111"/>
      <c r="B9" s="112">
        <v>2022</v>
      </c>
      <c r="C9" s="124">
        <v>106.4</v>
      </c>
      <c r="D9" s="126">
        <v>105.1</v>
      </c>
      <c r="E9" s="126" t="s">
        <v>7</v>
      </c>
      <c r="F9" s="126" t="s">
        <v>7</v>
      </c>
      <c r="G9" s="127" t="s">
        <v>7</v>
      </c>
      <c r="H9" s="80"/>
      <c r="I9" s="80"/>
      <c r="J9" s="80"/>
      <c r="K9" s="80"/>
      <c r="L9" s="80"/>
    </row>
    <row r="10" spans="1:12" x14ac:dyDescent="0.2">
      <c r="A10" s="113" t="s">
        <v>9</v>
      </c>
      <c r="B10" s="114">
        <v>2020</v>
      </c>
      <c r="C10" s="128">
        <v>102.7</v>
      </c>
      <c r="D10" s="129">
        <v>90.2</v>
      </c>
      <c r="E10" s="128">
        <v>94.5</v>
      </c>
      <c r="F10" s="129">
        <v>98.7</v>
      </c>
      <c r="G10" s="130" t="s">
        <v>7</v>
      </c>
      <c r="H10" s="80"/>
      <c r="I10" s="80"/>
      <c r="J10" s="80"/>
      <c r="K10" s="80"/>
      <c r="L10" s="80"/>
    </row>
    <row r="11" spans="1:12" x14ac:dyDescent="0.2">
      <c r="A11" s="109"/>
      <c r="B11" s="110">
        <v>2021</v>
      </c>
      <c r="C11" s="122">
        <v>99.6</v>
      </c>
      <c r="D11" s="78">
        <v>115.3</v>
      </c>
      <c r="E11" s="122">
        <v>105.6</v>
      </c>
      <c r="F11" s="78">
        <v>101.4</v>
      </c>
      <c r="G11" s="131" t="s">
        <v>7</v>
      </c>
      <c r="H11" s="80"/>
      <c r="I11" s="80"/>
      <c r="J11" s="80"/>
      <c r="K11" s="80"/>
      <c r="L11" s="80"/>
    </row>
    <row r="12" spans="1:12" ht="13.5" thickBot="1" x14ac:dyDescent="0.25">
      <c r="A12" s="115"/>
      <c r="B12" s="116">
        <v>2022</v>
      </c>
      <c r="C12" s="132">
        <v>106.4</v>
      </c>
      <c r="D12" s="133">
        <v>105</v>
      </c>
      <c r="E12" s="132" t="s">
        <v>7</v>
      </c>
      <c r="F12" s="133" t="s">
        <v>7</v>
      </c>
      <c r="G12" s="134" t="s">
        <v>7</v>
      </c>
      <c r="H12" s="80"/>
      <c r="I12" s="80"/>
      <c r="J12" s="80"/>
      <c r="K12" s="80"/>
      <c r="L12" s="80"/>
    </row>
    <row r="13" spans="1:12" x14ac:dyDescent="0.2">
      <c r="A13" s="172" t="s">
        <v>5</v>
      </c>
      <c r="B13" s="173"/>
      <c r="C13" s="173"/>
      <c r="D13" s="173"/>
      <c r="E13" s="173"/>
      <c r="F13" s="173"/>
      <c r="G13" s="174"/>
      <c r="H13" s="80"/>
      <c r="I13" s="80"/>
      <c r="J13" s="80"/>
      <c r="K13" s="80"/>
      <c r="L13" s="80"/>
    </row>
    <row r="14" spans="1:12" x14ac:dyDescent="0.2">
      <c r="A14" s="107" t="s">
        <v>9</v>
      </c>
      <c r="B14" s="108">
        <v>2020</v>
      </c>
      <c r="C14" s="135">
        <v>99.5</v>
      </c>
      <c r="D14" s="136">
        <v>89</v>
      </c>
      <c r="E14" s="135">
        <v>105.2</v>
      </c>
      <c r="F14" s="136">
        <v>105.8</v>
      </c>
      <c r="G14" s="137" t="s">
        <v>7</v>
      </c>
      <c r="H14" s="80"/>
      <c r="I14" s="80"/>
      <c r="J14" s="80"/>
      <c r="K14" s="80"/>
      <c r="L14" s="80"/>
    </row>
    <row r="15" spans="1:12" x14ac:dyDescent="0.2">
      <c r="A15" s="109"/>
      <c r="B15" s="110">
        <v>2021</v>
      </c>
      <c r="C15" s="122">
        <v>100.5</v>
      </c>
      <c r="D15" s="78">
        <v>103.1</v>
      </c>
      <c r="E15" s="122">
        <v>96.3</v>
      </c>
      <c r="F15" s="78">
        <v>101.7</v>
      </c>
      <c r="G15" s="131" t="s">
        <v>7</v>
      </c>
      <c r="H15" s="80"/>
      <c r="I15" s="80"/>
      <c r="J15" s="80"/>
      <c r="K15" s="80"/>
      <c r="L15" s="80"/>
    </row>
    <row r="16" spans="1:12" ht="13.5" thickBot="1" x14ac:dyDescent="0.25">
      <c r="A16" s="115"/>
      <c r="B16" s="116">
        <v>2022</v>
      </c>
      <c r="C16" s="132">
        <v>105.3</v>
      </c>
      <c r="D16" s="133">
        <v>101.8</v>
      </c>
      <c r="E16" s="132" t="s">
        <v>7</v>
      </c>
      <c r="F16" s="133" t="s">
        <v>7</v>
      </c>
      <c r="G16" s="134" t="s">
        <v>7</v>
      </c>
      <c r="H16" s="80"/>
      <c r="I16" s="80"/>
      <c r="J16" s="80"/>
      <c r="K16" s="80"/>
      <c r="L16" s="80"/>
    </row>
    <row r="19" spans="3:7" x14ac:dyDescent="0.2">
      <c r="C19" s="80"/>
      <c r="D19" s="80"/>
      <c r="E19" s="80"/>
      <c r="F19" s="80"/>
      <c r="G19" s="80"/>
    </row>
    <row r="20" spans="3:7" x14ac:dyDescent="0.2">
      <c r="C20" s="80"/>
      <c r="D20" s="80"/>
      <c r="E20" s="80"/>
      <c r="F20" s="80"/>
      <c r="G20" s="80"/>
    </row>
    <row r="21" spans="3:7" x14ac:dyDescent="0.2">
      <c r="C21" s="80"/>
      <c r="D21" s="80"/>
      <c r="E21" s="80"/>
      <c r="F21" s="80"/>
      <c r="G21" s="80"/>
    </row>
    <row r="22" spans="3:7" x14ac:dyDescent="0.2">
      <c r="C22" s="80"/>
      <c r="D22" s="80"/>
      <c r="E22" s="80"/>
      <c r="F22" s="80"/>
      <c r="G22" s="80"/>
    </row>
    <row r="23" spans="3:7" x14ac:dyDescent="0.2">
      <c r="C23" s="80"/>
      <c r="D23" s="80"/>
      <c r="E23" s="80"/>
      <c r="F23" s="80"/>
      <c r="G23" s="80"/>
    </row>
    <row r="24" spans="3:7" x14ac:dyDescent="0.2">
      <c r="C24" s="80"/>
      <c r="D24" s="80"/>
      <c r="E24" s="80"/>
      <c r="F24" s="80"/>
      <c r="G24" s="80"/>
    </row>
    <row r="25" spans="3:7" x14ac:dyDescent="0.2">
      <c r="C25" s="80"/>
      <c r="D25" s="142"/>
    </row>
    <row r="26" spans="3:7" x14ac:dyDescent="0.2">
      <c r="C26" s="80"/>
      <c r="D26" s="80"/>
      <c r="E26" s="80"/>
      <c r="F26" s="80"/>
    </row>
    <row r="27" spans="3:7" x14ac:dyDescent="0.2">
      <c r="C27" s="80"/>
      <c r="D27" s="80"/>
      <c r="E27" s="80"/>
      <c r="F27" s="80"/>
    </row>
    <row r="28" spans="3:7" x14ac:dyDescent="0.2">
      <c r="C28" s="80"/>
      <c r="D28" s="80"/>
      <c r="E28" s="80"/>
      <c r="F28" s="80"/>
    </row>
    <row r="29" spans="3:7" x14ac:dyDescent="0.2">
      <c r="D29" s="142"/>
    </row>
  </sheetData>
  <mergeCells count="3">
    <mergeCell ref="A3:G3"/>
    <mergeCell ref="A6:G6"/>
    <mergeCell ref="A13:G13"/>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95"/>
  <sheetViews>
    <sheetView showGridLines="0" workbookViewId="0">
      <selection activeCell="A6" sqref="A6:G55"/>
    </sheetView>
  </sheetViews>
  <sheetFormatPr defaultRowHeight="12.75" x14ac:dyDescent="0.2"/>
  <cols>
    <col min="1" max="1" width="21" style="1" customWidth="1"/>
    <col min="2" max="7" width="12.85546875" style="1" customWidth="1"/>
    <col min="8" max="16384" width="9.140625" style="1"/>
  </cols>
  <sheetData>
    <row r="2" spans="1:11" ht="30.75" customHeight="1" x14ac:dyDescent="0.25">
      <c r="A2" s="180" t="s">
        <v>136</v>
      </c>
      <c r="B2" s="181"/>
      <c r="C2" s="182"/>
      <c r="D2" s="182"/>
      <c r="E2" s="182"/>
      <c r="F2" s="182"/>
      <c r="G2" s="182"/>
    </row>
    <row r="3" spans="1:11" ht="7.5" customHeight="1" thickBot="1" x14ac:dyDescent="0.25"/>
    <row r="4" spans="1:11" ht="13.5" thickBot="1" x14ac:dyDescent="0.25">
      <c r="A4" s="175" t="s">
        <v>11</v>
      </c>
      <c r="B4" s="177" t="s">
        <v>33</v>
      </c>
      <c r="C4" s="178"/>
      <c r="D4" s="178"/>
      <c r="E4" s="178"/>
      <c r="F4" s="178"/>
      <c r="G4" s="179"/>
    </row>
    <row r="5" spans="1:11" ht="26.25" customHeight="1" thickBot="1" x14ac:dyDescent="0.25">
      <c r="A5" s="176"/>
      <c r="B5" s="158" t="s">
        <v>34</v>
      </c>
      <c r="C5" s="159" t="s">
        <v>35</v>
      </c>
      <c r="D5" s="159" t="s">
        <v>36</v>
      </c>
      <c r="E5" s="159" t="s">
        <v>37</v>
      </c>
      <c r="F5" s="159" t="s">
        <v>39</v>
      </c>
      <c r="G5" s="119" t="s">
        <v>38</v>
      </c>
    </row>
    <row r="6" spans="1:11" ht="15" x14ac:dyDescent="0.25">
      <c r="A6" s="154" t="s">
        <v>12</v>
      </c>
      <c r="B6" s="155">
        <v>74.511859800785302</v>
      </c>
      <c r="C6" s="155">
        <v>165.82279732307904</v>
      </c>
      <c r="D6" s="155">
        <v>254.83639151056386</v>
      </c>
      <c r="E6" s="155">
        <v>149.40418010827565</v>
      </c>
      <c r="F6" s="155">
        <v>166.70330642206471</v>
      </c>
      <c r="G6" s="155">
        <v>149.50345242261002</v>
      </c>
      <c r="H6" s="80"/>
      <c r="I6" s="153"/>
      <c r="J6" s="153"/>
      <c r="K6" s="153"/>
    </row>
    <row r="7" spans="1:11" ht="15" x14ac:dyDescent="0.25">
      <c r="A7" s="117" t="s">
        <v>13</v>
      </c>
      <c r="B7" s="156">
        <v>89.276429114018839</v>
      </c>
      <c r="C7" s="156">
        <v>161.60773420586986</v>
      </c>
      <c r="D7" s="156">
        <v>264.48522014085182</v>
      </c>
      <c r="E7" s="156">
        <v>144.9526230761829</v>
      </c>
      <c r="F7" s="156">
        <v>171.38814135364942</v>
      </c>
      <c r="G7" s="156">
        <v>150.4216341959872</v>
      </c>
      <c r="H7" s="80"/>
      <c r="I7" s="140"/>
      <c r="J7" s="140"/>
      <c r="K7" s="140"/>
    </row>
    <row r="8" spans="1:11" ht="15" x14ac:dyDescent="0.25">
      <c r="A8" s="117" t="s">
        <v>14</v>
      </c>
      <c r="B8" s="156">
        <v>95.340601495715063</v>
      </c>
      <c r="C8" s="156">
        <v>160.63305028617748</v>
      </c>
      <c r="D8" s="156">
        <v>234.17812485028503</v>
      </c>
      <c r="E8" s="156">
        <v>144.85032335826679</v>
      </c>
      <c r="F8" s="156">
        <v>173.06093570354645</v>
      </c>
      <c r="G8" s="156">
        <v>149.44480313059077</v>
      </c>
      <c r="H8" s="80"/>
      <c r="I8" s="140"/>
      <c r="J8" s="140"/>
      <c r="K8" s="140"/>
    </row>
    <row r="9" spans="1:11" ht="15" x14ac:dyDescent="0.25">
      <c r="A9" s="117" t="s">
        <v>15</v>
      </c>
      <c r="B9" s="156">
        <v>93.033905014604073</v>
      </c>
      <c r="C9" s="156">
        <v>166.12923952906752</v>
      </c>
      <c r="D9" s="156">
        <v>225.82283332534851</v>
      </c>
      <c r="E9" s="156">
        <v>145.27572812583878</v>
      </c>
      <c r="F9" s="156">
        <v>172.21190413018485</v>
      </c>
      <c r="G9" s="156">
        <v>152.14661337302425</v>
      </c>
      <c r="H9" s="80"/>
      <c r="I9" s="140"/>
      <c r="J9" s="140"/>
      <c r="K9" s="140"/>
    </row>
    <row r="10" spans="1:11" ht="15" x14ac:dyDescent="0.25">
      <c r="A10" s="117" t="s">
        <v>16</v>
      </c>
      <c r="B10" s="156">
        <v>81.573175559288288</v>
      </c>
      <c r="C10" s="156">
        <v>185.03375806882099</v>
      </c>
      <c r="D10" s="156">
        <v>204.86753221865564</v>
      </c>
      <c r="E10" s="156">
        <v>150.67330433153211</v>
      </c>
      <c r="F10" s="156">
        <v>178.68576987706732</v>
      </c>
      <c r="G10" s="156">
        <v>155.93466764579767</v>
      </c>
      <c r="H10" s="80"/>
      <c r="I10" s="140"/>
      <c r="J10" s="140"/>
      <c r="K10" s="140"/>
    </row>
    <row r="11" spans="1:11" ht="15" x14ac:dyDescent="0.25">
      <c r="A11" s="117" t="s">
        <v>17</v>
      </c>
      <c r="B11" s="156">
        <v>105.56881038227395</v>
      </c>
      <c r="C11" s="156">
        <v>179.27857573570842</v>
      </c>
      <c r="D11" s="156">
        <v>178.44104824414313</v>
      </c>
      <c r="E11" s="156">
        <v>152.62510191989224</v>
      </c>
      <c r="F11" s="156">
        <v>181.48555256541459</v>
      </c>
      <c r="G11" s="156">
        <v>156.59705964977994</v>
      </c>
      <c r="H11" s="80"/>
      <c r="I11" s="140"/>
      <c r="J11" s="140"/>
      <c r="K11" s="140"/>
    </row>
    <row r="12" spans="1:11" ht="15" x14ac:dyDescent="0.25">
      <c r="A12" s="117" t="s">
        <v>18</v>
      </c>
      <c r="B12" s="156">
        <v>111.26493842746636</v>
      </c>
      <c r="C12" s="156">
        <v>181.88432300985556</v>
      </c>
      <c r="D12" s="156">
        <v>176.54386048962775</v>
      </c>
      <c r="E12" s="156">
        <v>152.94212975858278</v>
      </c>
      <c r="F12" s="156">
        <v>183.36555104928678</v>
      </c>
      <c r="G12" s="156">
        <v>158.52164356015987</v>
      </c>
      <c r="H12" s="80"/>
      <c r="I12" s="140"/>
      <c r="J12" s="140"/>
      <c r="K12" s="140"/>
    </row>
    <row r="13" spans="1:11" ht="15" x14ac:dyDescent="0.25">
      <c r="A13" s="117" t="s">
        <v>19</v>
      </c>
      <c r="B13" s="156">
        <v>106.53171707661528</v>
      </c>
      <c r="C13" s="156">
        <v>181.22398948211267</v>
      </c>
      <c r="D13" s="156">
        <v>167.65199060987879</v>
      </c>
      <c r="E13" s="156">
        <v>153.7078583402124</v>
      </c>
      <c r="F13" s="156">
        <v>184.73511983726894</v>
      </c>
      <c r="G13" s="156">
        <v>157.37527168422037</v>
      </c>
      <c r="H13" s="80"/>
      <c r="I13" s="140"/>
      <c r="J13" s="140"/>
      <c r="K13" s="140"/>
    </row>
    <row r="14" spans="1:11" ht="15" x14ac:dyDescent="0.25">
      <c r="A14" s="117" t="s">
        <v>20</v>
      </c>
      <c r="B14" s="156">
        <v>83.477591021430015</v>
      </c>
      <c r="C14" s="156">
        <v>160.33253921965974</v>
      </c>
      <c r="D14" s="156">
        <v>170.7948066880659</v>
      </c>
      <c r="E14" s="156">
        <v>188.81286748135057</v>
      </c>
      <c r="F14" s="156">
        <v>185.01307660235759</v>
      </c>
      <c r="G14" s="156">
        <v>159.25451328480392</v>
      </c>
      <c r="H14" s="80"/>
      <c r="I14" s="140"/>
      <c r="J14" s="140"/>
      <c r="K14" s="140"/>
    </row>
    <row r="15" spans="1:11" ht="15" x14ac:dyDescent="0.25">
      <c r="A15" s="117" t="s">
        <v>21</v>
      </c>
      <c r="B15" s="156">
        <v>82.356339670685912</v>
      </c>
      <c r="C15" s="156">
        <v>156.62755409693457</v>
      </c>
      <c r="D15" s="156">
        <v>173.35313562976094</v>
      </c>
      <c r="E15" s="156">
        <v>203.09633898682767</v>
      </c>
      <c r="F15" s="156">
        <v>185.63974276364829</v>
      </c>
      <c r="G15" s="156">
        <v>162.30181221383825</v>
      </c>
      <c r="H15" s="80"/>
      <c r="I15" s="141"/>
      <c r="J15" s="141"/>
      <c r="K15" s="141"/>
    </row>
    <row r="16" spans="1:11" ht="15" x14ac:dyDescent="0.25">
      <c r="A16" s="117" t="s">
        <v>22</v>
      </c>
      <c r="B16" s="156">
        <v>78.376325334075119</v>
      </c>
      <c r="C16" s="156">
        <v>152.69125453485037</v>
      </c>
      <c r="D16" s="156">
        <v>179.20758875101802</v>
      </c>
      <c r="E16" s="156">
        <v>208.98313067522878</v>
      </c>
      <c r="F16" s="156">
        <v>193.15973669913706</v>
      </c>
      <c r="G16" s="156">
        <v>159.15939300447013</v>
      </c>
      <c r="H16" s="80"/>
      <c r="I16" s="141"/>
      <c r="J16" s="141"/>
      <c r="K16" s="141"/>
    </row>
    <row r="17" spans="1:11" ht="15" x14ac:dyDescent="0.25">
      <c r="A17" s="117" t="s">
        <v>23</v>
      </c>
      <c r="B17" s="156">
        <v>84.265034718135794</v>
      </c>
      <c r="C17" s="156">
        <v>157.25230078785302</v>
      </c>
      <c r="D17" s="156">
        <v>167.6615723662147</v>
      </c>
      <c r="E17" s="156">
        <v>200.2714487564507</v>
      </c>
      <c r="F17" s="156">
        <v>179.46910257868069</v>
      </c>
      <c r="G17" s="156">
        <v>160.12439564122403</v>
      </c>
      <c r="H17" s="80"/>
      <c r="I17" s="141"/>
      <c r="J17" s="141"/>
      <c r="K17" s="141"/>
    </row>
    <row r="18" spans="1:11" ht="15" x14ac:dyDescent="0.25">
      <c r="A18" s="117" t="s">
        <v>24</v>
      </c>
      <c r="B18" s="156">
        <v>100.94685824943564</v>
      </c>
      <c r="C18" s="156">
        <v>142.22477041547631</v>
      </c>
      <c r="D18" s="156">
        <v>177.72241651894791</v>
      </c>
      <c r="E18" s="156">
        <v>194.62774550666214</v>
      </c>
      <c r="F18" s="156">
        <v>183.22909954642509</v>
      </c>
      <c r="G18" s="156">
        <v>157.18946678429381</v>
      </c>
      <c r="H18" s="80"/>
      <c r="I18" s="141"/>
      <c r="J18" s="141"/>
      <c r="K18" s="141"/>
    </row>
    <row r="19" spans="1:11" ht="15" x14ac:dyDescent="0.25">
      <c r="A19" s="117" t="s">
        <v>25</v>
      </c>
      <c r="B19" s="156">
        <v>110.5716456075406</v>
      </c>
      <c r="C19" s="156">
        <v>150.02421881950553</v>
      </c>
      <c r="D19" s="156">
        <v>186.92090260144681</v>
      </c>
      <c r="E19" s="156">
        <v>193.68071346456733</v>
      </c>
      <c r="F19" s="156">
        <v>183.97200217311652</v>
      </c>
      <c r="G19" s="156">
        <v>159.93661933652371</v>
      </c>
      <c r="H19" s="80"/>
      <c r="I19" s="141"/>
      <c r="J19" s="141"/>
      <c r="K19" s="141"/>
    </row>
    <row r="20" spans="1:11" ht="15" x14ac:dyDescent="0.25">
      <c r="A20" s="117" t="s">
        <v>26</v>
      </c>
      <c r="B20" s="156">
        <v>109.46751259802924</v>
      </c>
      <c r="C20" s="156">
        <v>147.67746463558092</v>
      </c>
      <c r="D20" s="156">
        <v>179.38006036506488</v>
      </c>
      <c r="E20" s="156">
        <v>195.90902415184922</v>
      </c>
      <c r="F20" s="156">
        <v>181.16716572540398</v>
      </c>
      <c r="G20" s="156">
        <v>160.72863120438043</v>
      </c>
      <c r="H20" s="80"/>
      <c r="I20" s="141"/>
      <c r="J20" s="141"/>
      <c r="K20" s="141"/>
    </row>
    <row r="21" spans="1:11" ht="15" x14ac:dyDescent="0.25">
      <c r="A21" s="117" t="s">
        <v>27</v>
      </c>
      <c r="B21" s="156">
        <v>108.00817400793863</v>
      </c>
      <c r="C21" s="156">
        <v>151.79565247476793</v>
      </c>
      <c r="D21" s="156">
        <v>186.30767019594691</v>
      </c>
      <c r="E21" s="156">
        <v>200.93589048865837</v>
      </c>
      <c r="F21" s="156">
        <v>181.4552300092231</v>
      </c>
      <c r="G21" s="156">
        <v>163.29244311265097</v>
      </c>
      <c r="H21" s="80"/>
      <c r="I21" s="141"/>
      <c r="J21" s="141"/>
      <c r="K21" s="141"/>
    </row>
    <row r="22" spans="1:11" ht="15" x14ac:dyDescent="0.25">
      <c r="A22" s="117" t="s">
        <v>28</v>
      </c>
      <c r="B22" s="156">
        <v>106.54883541784798</v>
      </c>
      <c r="C22" s="156">
        <v>157.54094957542927</v>
      </c>
      <c r="D22" s="156">
        <v>195.30493939539116</v>
      </c>
      <c r="E22" s="156">
        <v>197.82435847441749</v>
      </c>
      <c r="F22" s="156">
        <v>191.01188896890676</v>
      </c>
      <c r="G22" s="156">
        <v>164.95828014647535</v>
      </c>
      <c r="H22" s="80"/>
      <c r="I22" s="141"/>
      <c r="J22" s="141"/>
      <c r="K22" s="141"/>
    </row>
    <row r="23" spans="1:11" ht="15" x14ac:dyDescent="0.25">
      <c r="A23" s="117" t="s">
        <v>29</v>
      </c>
      <c r="B23" s="156">
        <v>104.86267880642366</v>
      </c>
      <c r="C23" s="156">
        <v>161.45945571910124</v>
      </c>
      <c r="D23" s="156">
        <v>203.96684712307766</v>
      </c>
      <c r="E23" s="156">
        <v>195.05517601122258</v>
      </c>
      <c r="F23" s="156">
        <v>190.55199686666919</v>
      </c>
      <c r="G23" s="156">
        <v>164.75670400835875</v>
      </c>
      <c r="H23" s="80"/>
      <c r="I23" s="141"/>
      <c r="J23" s="141"/>
      <c r="K23" s="141"/>
    </row>
    <row r="24" spans="1:11" ht="15" x14ac:dyDescent="0.25">
      <c r="A24" s="117" t="s">
        <v>30</v>
      </c>
      <c r="B24" s="156">
        <v>119.26776295376978</v>
      </c>
      <c r="C24" s="156">
        <v>160.15658208202765</v>
      </c>
      <c r="D24" s="156">
        <v>180.83648732812722</v>
      </c>
      <c r="E24" s="156">
        <v>199.70930674215913</v>
      </c>
      <c r="F24" s="156">
        <v>190.70360964762659</v>
      </c>
      <c r="G24" s="156">
        <v>168.21602653510823</v>
      </c>
      <c r="H24" s="80"/>
      <c r="I24" s="141"/>
      <c r="J24" s="141"/>
      <c r="K24" s="141"/>
    </row>
    <row r="25" spans="1:11" ht="15" x14ac:dyDescent="0.25">
      <c r="A25" s="117" t="s">
        <v>31</v>
      </c>
      <c r="B25" s="156">
        <v>121.09942546567237</v>
      </c>
      <c r="C25" s="156">
        <v>159.38948804381135</v>
      </c>
      <c r="D25" s="156">
        <v>198.16030278350019</v>
      </c>
      <c r="E25" s="156">
        <v>205.1636035835287</v>
      </c>
      <c r="F25" s="156">
        <v>184.022539766769</v>
      </c>
      <c r="G25" s="156">
        <v>169.74189382999592</v>
      </c>
      <c r="H25" s="80"/>
      <c r="I25" s="140"/>
      <c r="J25" s="140"/>
      <c r="K25" s="140"/>
    </row>
    <row r="26" spans="1:11" ht="15" x14ac:dyDescent="0.25">
      <c r="A26" s="117" t="s">
        <v>32</v>
      </c>
      <c r="B26" s="156">
        <v>113.16079471899172</v>
      </c>
      <c r="C26" s="156">
        <v>165.88803985725724</v>
      </c>
      <c r="D26" s="156">
        <v>195.00790494897714</v>
      </c>
      <c r="E26" s="156">
        <v>206.48337123149614</v>
      </c>
      <c r="F26" s="156">
        <v>199.10801147203375</v>
      </c>
      <c r="G26" s="156">
        <v>170.95874342659718</v>
      </c>
      <c r="H26" s="80"/>
      <c r="I26" s="140"/>
      <c r="J26" s="140"/>
      <c r="K26" s="140"/>
    </row>
    <row r="27" spans="1:11" ht="15" x14ac:dyDescent="0.25">
      <c r="A27" s="117" t="s">
        <v>89</v>
      </c>
      <c r="B27" s="156">
        <v>100.72859939871826</v>
      </c>
      <c r="C27" s="156">
        <v>165.2632931663388</v>
      </c>
      <c r="D27" s="156">
        <v>178.65184688353372</v>
      </c>
      <c r="E27" s="156">
        <v>208.85956071893403</v>
      </c>
      <c r="F27" s="156">
        <v>201.81682649180658</v>
      </c>
      <c r="G27" s="156">
        <v>169.3421915121167</v>
      </c>
      <c r="H27" s="80"/>
      <c r="I27" s="140"/>
      <c r="J27" s="140"/>
      <c r="K27" s="140"/>
    </row>
    <row r="28" spans="1:11" ht="15" x14ac:dyDescent="0.25">
      <c r="A28" s="117" t="s">
        <v>90</v>
      </c>
      <c r="B28" s="156">
        <v>100.86982571388832</v>
      </c>
      <c r="C28" s="156">
        <v>171.52657644744517</v>
      </c>
      <c r="D28" s="156">
        <v>207.71331385042879</v>
      </c>
      <c r="E28" s="156">
        <v>210.79616527988082</v>
      </c>
      <c r="F28" s="156">
        <v>200.19456973556206</v>
      </c>
      <c r="G28" s="156">
        <v>173.27415833337437</v>
      </c>
      <c r="H28" s="80"/>
      <c r="I28"/>
      <c r="J28"/>
      <c r="K28"/>
    </row>
    <row r="29" spans="1:11" ht="15" x14ac:dyDescent="0.25">
      <c r="A29" s="117" t="s">
        <v>91</v>
      </c>
      <c r="B29" s="156">
        <v>116.383322456054</v>
      </c>
      <c r="C29" s="156">
        <v>166.28938029477763</v>
      </c>
      <c r="D29" s="156">
        <v>211.99635893259233</v>
      </c>
      <c r="E29" s="156">
        <v>214.90233415544489</v>
      </c>
      <c r="F29" s="156">
        <v>193.912746844559</v>
      </c>
      <c r="G29" s="156">
        <v>175.34511904820573</v>
      </c>
      <c r="H29" s="80"/>
      <c r="I29"/>
      <c r="J29"/>
      <c r="K29"/>
    </row>
    <row r="30" spans="1:11" ht="15" x14ac:dyDescent="0.25">
      <c r="A30" s="117" t="s">
        <v>92</v>
      </c>
      <c r="B30" s="156">
        <v>119.23780585661248</v>
      </c>
      <c r="C30" s="156">
        <v>174.97059143345757</v>
      </c>
      <c r="D30" s="156">
        <v>209.18890432616294</v>
      </c>
      <c r="E30" s="156">
        <v>208.75827386951218</v>
      </c>
      <c r="F30" s="156">
        <v>205.9305866151183</v>
      </c>
      <c r="G30" s="156">
        <v>175.28351264902585</v>
      </c>
      <c r="H30" s="80"/>
      <c r="I30"/>
      <c r="J30"/>
      <c r="K30"/>
    </row>
    <row r="31" spans="1:11" ht="15" x14ac:dyDescent="0.25">
      <c r="A31" s="117" t="s">
        <v>93</v>
      </c>
      <c r="B31" s="156">
        <v>124.03950057239453</v>
      </c>
      <c r="C31" s="156">
        <v>167.84333883611274</v>
      </c>
      <c r="D31" s="156">
        <v>219.0581133521774</v>
      </c>
      <c r="E31" s="156">
        <v>222.09370046440017</v>
      </c>
      <c r="F31" s="156">
        <v>206.91101593197638</v>
      </c>
      <c r="G31" s="156">
        <v>176.27512925022546</v>
      </c>
      <c r="H31" s="80"/>
      <c r="I31"/>
      <c r="J31"/>
      <c r="K31"/>
    </row>
    <row r="32" spans="1:11" ht="15" x14ac:dyDescent="0.25">
      <c r="A32" s="117" t="s">
        <v>94</v>
      </c>
      <c r="B32" s="156">
        <v>100.70720147217733</v>
      </c>
      <c r="C32" s="156">
        <v>167.77611925544429</v>
      </c>
      <c r="D32" s="156">
        <v>229.31059263162936</v>
      </c>
      <c r="E32" s="156">
        <v>226.22519105231967</v>
      </c>
      <c r="F32" s="156">
        <v>210.6609053809903</v>
      </c>
      <c r="G32" s="156">
        <v>176.98286356400411</v>
      </c>
      <c r="H32" s="80"/>
      <c r="I32"/>
      <c r="J32"/>
      <c r="K32"/>
    </row>
    <row r="33" spans="1:11" ht="15" x14ac:dyDescent="0.25">
      <c r="A33" s="117" t="s">
        <v>95</v>
      </c>
      <c r="B33" s="156">
        <v>103.53172777557853</v>
      </c>
      <c r="C33" s="156">
        <v>166.74212394104447</v>
      </c>
      <c r="D33" s="156">
        <v>224.01188137785658</v>
      </c>
      <c r="E33" s="156">
        <v>229.70642006695056</v>
      </c>
      <c r="F33" s="156">
        <v>204.00005053759367</v>
      </c>
      <c r="G33" s="156">
        <v>180.26870247066299</v>
      </c>
      <c r="H33" s="80"/>
      <c r="I33"/>
      <c r="J33"/>
      <c r="K33"/>
    </row>
    <row r="34" spans="1:11" ht="15" x14ac:dyDescent="0.25">
      <c r="A34" s="117" t="s">
        <v>96</v>
      </c>
      <c r="B34" s="156">
        <v>113.93112007446477</v>
      </c>
      <c r="C34" s="156">
        <v>178.45217030278468</v>
      </c>
      <c r="D34" s="156">
        <v>212.81080822114694</v>
      </c>
      <c r="E34" s="156">
        <v>235.85351895836601</v>
      </c>
      <c r="F34" s="156">
        <v>210.97929222100089</v>
      </c>
      <c r="G34" s="156">
        <v>187.36723820976729</v>
      </c>
      <c r="H34" s="80"/>
      <c r="I34"/>
      <c r="J34"/>
      <c r="K34"/>
    </row>
    <row r="35" spans="1:11" ht="15" x14ac:dyDescent="0.25">
      <c r="A35" s="117" t="s">
        <v>97</v>
      </c>
      <c r="B35" s="156">
        <v>114.91114511003882</v>
      </c>
      <c r="C35" s="156">
        <v>177.12952620080858</v>
      </c>
      <c r="D35" s="156">
        <v>202.68289177406217</v>
      </c>
      <c r="E35" s="156">
        <v>245.98524250603919</v>
      </c>
      <c r="F35" s="156">
        <v>221.20810117626246</v>
      </c>
      <c r="G35" s="156">
        <v>189.10946717857476</v>
      </c>
      <c r="H35" s="80"/>
      <c r="I35"/>
      <c r="J35"/>
      <c r="K35"/>
    </row>
    <row r="36" spans="1:11" ht="15" x14ac:dyDescent="0.25">
      <c r="A36" s="117" t="s">
        <v>98</v>
      </c>
      <c r="B36" s="156">
        <v>120.18787379502926</v>
      </c>
      <c r="C36" s="156">
        <v>179.14215952788132</v>
      </c>
      <c r="D36" s="156">
        <v>225.54496239160636</v>
      </c>
      <c r="E36" s="156">
        <v>251.72415539428431</v>
      </c>
      <c r="F36" s="156">
        <v>228.33390188126194</v>
      </c>
      <c r="G36" s="156">
        <v>194.22279831050608</v>
      </c>
      <c r="H36" s="80"/>
      <c r="I36"/>
      <c r="J36"/>
      <c r="K36"/>
    </row>
    <row r="37" spans="1:11" ht="15" x14ac:dyDescent="0.25">
      <c r="A37" s="117" t="s">
        <v>99</v>
      </c>
      <c r="B37" s="156">
        <v>102.08950752672065</v>
      </c>
      <c r="C37" s="156">
        <v>181.09745850673679</v>
      </c>
      <c r="D37" s="156">
        <v>223.24534087098164</v>
      </c>
      <c r="E37" s="156">
        <v>255.04129971285181</v>
      </c>
      <c r="F37" s="156">
        <v>231.84121088074389</v>
      </c>
      <c r="G37" s="156">
        <v>195.09810203005404</v>
      </c>
      <c r="H37" s="80"/>
      <c r="I37"/>
      <c r="J37"/>
      <c r="K37"/>
    </row>
    <row r="38" spans="1:11" ht="15" x14ac:dyDescent="0.25">
      <c r="A38" s="117" t="s">
        <v>100</v>
      </c>
      <c r="B38" s="156">
        <v>127.82693357013706</v>
      </c>
      <c r="C38" s="156">
        <v>190.63868486867469</v>
      </c>
      <c r="D38" s="156">
        <v>213.49111292099838</v>
      </c>
      <c r="E38" s="156">
        <v>252.32883788533309</v>
      </c>
      <c r="F38" s="156">
        <v>230.90121163880784</v>
      </c>
      <c r="G38" s="156">
        <v>198.1350510840262</v>
      </c>
      <c r="H38" s="80"/>
      <c r="I38"/>
      <c r="J38"/>
      <c r="K38"/>
    </row>
    <row r="39" spans="1:11" ht="15" x14ac:dyDescent="0.25">
      <c r="A39" s="117" t="s">
        <v>101</v>
      </c>
      <c r="B39" s="156">
        <v>129.84689783559972</v>
      </c>
      <c r="C39" s="156">
        <v>187.45564001937504</v>
      </c>
      <c r="D39" s="156">
        <v>209.87879078235042</v>
      </c>
      <c r="E39" s="156">
        <v>262.89001767455517</v>
      </c>
      <c r="F39" s="156">
        <v>243.49517997700536</v>
      </c>
      <c r="G39" s="156">
        <v>202.21438041212215</v>
      </c>
      <c r="H39" s="80"/>
      <c r="I39"/>
      <c r="J39"/>
      <c r="K39"/>
    </row>
    <row r="40" spans="1:11" ht="15" x14ac:dyDescent="0.25">
      <c r="A40" s="117" t="s">
        <v>102</v>
      </c>
      <c r="B40" s="156">
        <v>133.77983673382047</v>
      </c>
      <c r="C40" s="156">
        <v>194.11828669151154</v>
      </c>
      <c r="D40" s="156">
        <v>200.22038039572649</v>
      </c>
      <c r="E40" s="156">
        <v>267.11266642695438</v>
      </c>
      <c r="F40" s="156">
        <v>246.06754349391653</v>
      </c>
      <c r="G40" s="156">
        <v>205.56823278347568</v>
      </c>
      <c r="H40" s="80"/>
      <c r="I40"/>
      <c r="J40"/>
      <c r="K40"/>
    </row>
    <row r="41" spans="1:11" ht="15" x14ac:dyDescent="0.25">
      <c r="A41" s="117" t="s">
        <v>103</v>
      </c>
      <c r="B41" s="156">
        <v>121.45463104625161</v>
      </c>
      <c r="C41" s="156">
        <v>200.00988523245121</v>
      </c>
      <c r="D41" s="156">
        <v>207.60791453073347</v>
      </c>
      <c r="E41" s="156">
        <v>266.09777219574693</v>
      </c>
      <c r="F41" s="156">
        <v>261.04688625251106</v>
      </c>
      <c r="G41" s="156">
        <v>206.08375513181301</v>
      </c>
      <c r="H41" s="80"/>
      <c r="I41"/>
      <c r="J41"/>
      <c r="K41"/>
    </row>
    <row r="42" spans="1:11" ht="15" x14ac:dyDescent="0.25">
      <c r="A42" s="117" t="s">
        <v>104</v>
      </c>
      <c r="B42" s="156">
        <v>124.79698717194303</v>
      </c>
      <c r="C42" s="156">
        <v>189.98625952689275</v>
      </c>
      <c r="D42" s="156">
        <v>193.21611651415702</v>
      </c>
      <c r="E42" s="156">
        <v>274.4752075114327</v>
      </c>
      <c r="F42" s="156">
        <v>248.53377806415747</v>
      </c>
      <c r="G42" s="156">
        <v>207.756984933539</v>
      </c>
      <c r="H42" s="80"/>
      <c r="I42"/>
      <c r="J42"/>
      <c r="K42"/>
    </row>
    <row r="43" spans="1:11" ht="15" x14ac:dyDescent="0.25">
      <c r="A43" s="117" t="s">
        <v>105</v>
      </c>
      <c r="B43" s="156">
        <v>132.65858538307637</v>
      </c>
      <c r="C43" s="156">
        <v>182.12749972815612</v>
      </c>
      <c r="D43" s="156">
        <v>223.01537871891918</v>
      </c>
      <c r="E43" s="156">
        <v>276.37534880658768</v>
      </c>
      <c r="F43" s="156">
        <v>251.88947428268199</v>
      </c>
      <c r="G43" s="156">
        <v>210.47308786058224</v>
      </c>
      <c r="H43" s="80"/>
      <c r="I43"/>
      <c r="J43"/>
      <c r="K43"/>
    </row>
    <row r="44" spans="1:11" ht="15" x14ac:dyDescent="0.25">
      <c r="A44" s="117" t="s">
        <v>106</v>
      </c>
      <c r="B44" s="156">
        <v>127.06944697058853</v>
      </c>
      <c r="C44" s="156">
        <v>189.40698490525003</v>
      </c>
      <c r="D44" s="156">
        <v>220.87864705600535</v>
      </c>
      <c r="E44" s="156">
        <v>276.36623299013962</v>
      </c>
      <c r="F44" s="156">
        <v>262.95215353320953</v>
      </c>
      <c r="G44" s="156">
        <v>211.34740587774331</v>
      </c>
      <c r="H44" s="80"/>
      <c r="I44"/>
      <c r="J44"/>
      <c r="K44"/>
    </row>
    <row r="45" spans="1:11" ht="15" x14ac:dyDescent="0.25">
      <c r="A45" s="117" t="s">
        <v>107</v>
      </c>
      <c r="B45" s="156">
        <v>125.1735906790632</v>
      </c>
      <c r="C45" s="156">
        <v>203.31155287116576</v>
      </c>
      <c r="D45" s="156">
        <v>220.57203085325537</v>
      </c>
      <c r="E45" s="156">
        <v>278.70899781726837</v>
      </c>
      <c r="F45" s="156">
        <v>263.17957270464569</v>
      </c>
      <c r="G45" s="156">
        <v>214.28775609780138</v>
      </c>
      <c r="H45" s="80"/>
      <c r="I45"/>
      <c r="J45"/>
      <c r="K45"/>
    </row>
    <row r="46" spans="1:11" ht="15" x14ac:dyDescent="0.25">
      <c r="A46" s="117" t="s">
        <v>108</v>
      </c>
      <c r="B46" s="156">
        <v>129.05945413889393</v>
      </c>
      <c r="C46" s="156">
        <v>200.78686450311878</v>
      </c>
      <c r="D46" s="156">
        <v>229.09021223590281</v>
      </c>
      <c r="E46" s="156">
        <v>275.27638649035998</v>
      </c>
      <c r="F46" s="156">
        <v>262.48215391224147</v>
      </c>
      <c r="G46" s="156">
        <v>213.30944647882458</v>
      </c>
      <c r="H46" s="80"/>
      <c r="I46"/>
      <c r="J46"/>
      <c r="K46"/>
    </row>
    <row r="47" spans="1:11" ht="15" x14ac:dyDescent="0.25">
      <c r="A47" s="117" t="s">
        <v>109</v>
      </c>
      <c r="B47" s="156">
        <v>114.19217477826398</v>
      </c>
      <c r="C47" s="156">
        <v>149.18792815413053</v>
      </c>
      <c r="D47" s="156">
        <v>218.9143870071384</v>
      </c>
      <c r="E47" s="156">
        <v>258.56912067821673</v>
      </c>
      <c r="F47" s="156">
        <v>219.64143577303562</v>
      </c>
      <c r="G47" s="156">
        <v>189.89112917136924</v>
      </c>
      <c r="H47" s="80"/>
      <c r="I47"/>
      <c r="J47"/>
      <c r="K47"/>
    </row>
    <row r="48" spans="1:11" ht="15" x14ac:dyDescent="0.25">
      <c r="A48" s="117" t="s">
        <v>110</v>
      </c>
      <c r="B48" s="156">
        <v>102.86411246750188</v>
      </c>
      <c r="C48" s="156">
        <v>179.729342335485</v>
      </c>
      <c r="D48" s="156">
        <v>225.89948737603601</v>
      </c>
      <c r="E48" s="156">
        <v>267.98575906897122</v>
      </c>
      <c r="F48" s="156">
        <v>240.29109653943826</v>
      </c>
      <c r="G48" s="156">
        <v>199.82257357036187</v>
      </c>
      <c r="H48" s="80"/>
      <c r="I48"/>
      <c r="J48"/>
      <c r="K48"/>
    </row>
    <row r="49" spans="1:11" ht="15" x14ac:dyDescent="0.25">
      <c r="A49" s="117" t="s">
        <v>111</v>
      </c>
      <c r="B49" s="156">
        <v>110.07093412648314</v>
      </c>
      <c r="C49" s="156">
        <v>196.81893219719063</v>
      </c>
      <c r="D49" s="156">
        <v>230.68078378766828</v>
      </c>
      <c r="E49" s="156">
        <v>283.91716761454273</v>
      </c>
      <c r="F49" s="156">
        <v>247.47754235682063</v>
      </c>
      <c r="G49" s="156">
        <v>211.42478351511329</v>
      </c>
      <c r="H49" s="80"/>
      <c r="I49"/>
      <c r="J49"/>
      <c r="K49"/>
    </row>
    <row r="50" spans="1:11" ht="15" x14ac:dyDescent="0.25">
      <c r="A50" s="117" t="s">
        <v>112</v>
      </c>
      <c r="B50" s="156">
        <v>101.65726941059413</v>
      </c>
      <c r="C50" s="156">
        <v>199.29221735649111</v>
      </c>
      <c r="D50" s="156">
        <v>226.57979207588744</v>
      </c>
      <c r="E50" s="156">
        <v>279.48688082082862</v>
      </c>
      <c r="F50" s="156">
        <v>251.70753894553312</v>
      </c>
      <c r="G50" s="156">
        <v>212.42034292586038</v>
      </c>
      <c r="H50" s="80"/>
      <c r="I50"/>
      <c r="J50"/>
      <c r="K50"/>
    </row>
    <row r="51" spans="1:11" ht="15" x14ac:dyDescent="0.25">
      <c r="A51" s="117" t="s">
        <v>113</v>
      </c>
      <c r="B51" s="156">
        <v>104.50319364053622</v>
      </c>
      <c r="C51" s="156">
        <v>222.88629017111336</v>
      </c>
      <c r="D51" s="156">
        <v>225.74617927466102</v>
      </c>
      <c r="E51" s="156">
        <v>275.27537362186581</v>
      </c>
      <c r="F51" s="156">
        <v>259.75312385500763</v>
      </c>
      <c r="G51" s="156">
        <v>219.00237061424042</v>
      </c>
      <c r="H51" s="80"/>
      <c r="I51"/>
      <c r="J51"/>
      <c r="K51"/>
    </row>
    <row r="52" spans="1:11" ht="15" x14ac:dyDescent="0.25">
      <c r="A52" s="117" t="s">
        <v>132</v>
      </c>
      <c r="B52" s="156">
        <v>125.11367648474862</v>
      </c>
      <c r="C52" s="156">
        <v>167.84333883611274</v>
      </c>
      <c r="D52" s="156">
        <v>216.54769319216211</v>
      </c>
      <c r="E52" s="156">
        <v>295.10733873867485</v>
      </c>
      <c r="F52" s="156">
        <v>255.4068908008945</v>
      </c>
      <c r="G52" s="156">
        <v>210.94622500628381</v>
      </c>
      <c r="H52" s="80"/>
    </row>
    <row r="53" spans="1:11" ht="15" x14ac:dyDescent="0.25">
      <c r="A53" s="117" t="s">
        <v>133</v>
      </c>
      <c r="B53" s="156">
        <v>92.148030855810063</v>
      </c>
      <c r="C53" s="156">
        <v>187.23223376597699</v>
      </c>
      <c r="D53" s="156">
        <v>222.11469362334114</v>
      </c>
      <c r="E53" s="156">
        <v>295.72822712563107</v>
      </c>
      <c r="F53" s="156">
        <v>268.79429935943597</v>
      </c>
      <c r="G53" s="156">
        <v>214.44596133089539</v>
      </c>
      <c r="H53" s="80"/>
    </row>
    <row r="54" spans="1:11" ht="15" x14ac:dyDescent="0.25">
      <c r="A54" s="117" t="s">
        <v>134</v>
      </c>
      <c r="B54" s="156">
        <v>104.54170990830988</v>
      </c>
      <c r="C54" s="156">
        <v>201.39184072913471</v>
      </c>
      <c r="D54" s="156">
        <v>234.27394241364442</v>
      </c>
      <c r="E54" s="156">
        <v>308.77093472568981</v>
      </c>
      <c r="F54" s="156">
        <v>263.35140052306406</v>
      </c>
      <c r="G54" s="156">
        <v>225.91313004864438</v>
      </c>
      <c r="H54" s="80"/>
    </row>
    <row r="55" spans="1:11" ht="15.75" thickBot="1" x14ac:dyDescent="0.3">
      <c r="A55" s="118" t="s">
        <v>135</v>
      </c>
      <c r="B55" s="157">
        <v>105.8427038419977</v>
      </c>
      <c r="C55" s="157">
        <v>216.48856772867015</v>
      </c>
      <c r="D55" s="157">
        <v>233.84276337852725</v>
      </c>
      <c r="E55" s="157">
        <v>306.27421388743994</v>
      </c>
      <c r="F55" s="157">
        <v>268.38999861021614</v>
      </c>
      <c r="G55" s="157">
        <v>230.02942321624826</v>
      </c>
      <c r="H55" s="80"/>
    </row>
    <row r="56" spans="1:11" x14ac:dyDescent="0.2">
      <c r="B56" s="80"/>
      <c r="C56" s="80"/>
      <c r="D56" s="80"/>
      <c r="E56" s="80"/>
      <c r="F56" s="80"/>
      <c r="G56" s="80"/>
      <c r="H56" s="80"/>
    </row>
    <row r="57" spans="1:11" x14ac:dyDescent="0.2">
      <c r="B57" s="80"/>
      <c r="C57" s="80"/>
      <c r="D57" s="80"/>
      <c r="E57" s="80"/>
      <c r="F57" s="80"/>
      <c r="G57" s="80"/>
      <c r="H57" s="80"/>
    </row>
    <row r="58" spans="1:11" x14ac:dyDescent="0.2">
      <c r="B58" s="80"/>
      <c r="C58" s="80"/>
      <c r="D58" s="80"/>
      <c r="E58" s="80"/>
      <c r="F58" s="80"/>
      <c r="G58" s="80"/>
      <c r="H58" s="80"/>
    </row>
    <row r="59" spans="1:11" x14ac:dyDescent="0.2">
      <c r="B59" s="80"/>
      <c r="C59" s="80"/>
      <c r="D59" s="80"/>
      <c r="E59" s="80"/>
      <c r="F59" s="80"/>
      <c r="G59" s="80"/>
      <c r="H59" s="80"/>
    </row>
    <row r="60" spans="1:11" x14ac:dyDescent="0.2">
      <c r="B60" s="80"/>
      <c r="C60" s="80"/>
      <c r="D60" s="80"/>
      <c r="E60" s="80"/>
      <c r="F60" s="80"/>
      <c r="G60" s="80"/>
      <c r="H60" s="80"/>
    </row>
    <row r="61" spans="1:11" x14ac:dyDescent="0.2">
      <c r="B61" s="80"/>
      <c r="C61" s="80"/>
      <c r="D61" s="80"/>
      <c r="E61" s="80"/>
      <c r="F61" s="80"/>
      <c r="G61" s="80"/>
      <c r="H61" s="80"/>
    </row>
    <row r="62" spans="1:11" x14ac:dyDescent="0.2">
      <c r="B62" s="80"/>
      <c r="C62" s="80"/>
      <c r="D62" s="80"/>
      <c r="E62" s="80"/>
      <c r="F62" s="80"/>
      <c r="G62" s="80"/>
      <c r="H62" s="80"/>
    </row>
    <row r="63" spans="1:11" x14ac:dyDescent="0.2">
      <c r="B63" s="80"/>
      <c r="C63" s="80"/>
      <c r="D63" s="80"/>
      <c r="E63" s="80"/>
      <c r="F63" s="80"/>
      <c r="G63" s="80"/>
      <c r="H63" s="80"/>
    </row>
    <row r="64" spans="1:11" x14ac:dyDescent="0.2">
      <c r="B64" s="80"/>
      <c r="C64" s="80"/>
      <c r="D64" s="80"/>
      <c r="E64" s="80"/>
      <c r="F64" s="80"/>
      <c r="G64" s="80"/>
      <c r="H64" s="80"/>
    </row>
    <row r="65" spans="2:8" x14ac:dyDescent="0.2">
      <c r="B65" s="80"/>
      <c r="C65" s="80"/>
      <c r="D65" s="80"/>
      <c r="E65" s="80"/>
      <c r="F65" s="80"/>
      <c r="G65" s="80"/>
      <c r="H65" s="80"/>
    </row>
    <row r="66" spans="2:8" x14ac:dyDescent="0.2">
      <c r="B66" s="80"/>
      <c r="C66" s="80"/>
      <c r="D66" s="80"/>
      <c r="E66" s="80"/>
      <c r="F66" s="80"/>
      <c r="G66" s="80"/>
      <c r="H66" s="80"/>
    </row>
    <row r="67" spans="2:8" x14ac:dyDescent="0.2">
      <c r="B67" s="80"/>
      <c r="C67" s="80"/>
      <c r="D67" s="80"/>
      <c r="E67" s="80"/>
      <c r="F67" s="80"/>
      <c r="G67" s="80"/>
      <c r="H67" s="80"/>
    </row>
    <row r="68" spans="2:8" x14ac:dyDescent="0.2">
      <c r="B68" s="80"/>
      <c r="C68" s="80"/>
      <c r="D68" s="80"/>
      <c r="E68" s="80"/>
      <c r="F68" s="80"/>
      <c r="G68" s="80"/>
      <c r="H68" s="80"/>
    </row>
    <row r="69" spans="2:8" x14ac:dyDescent="0.2">
      <c r="B69" s="80"/>
      <c r="C69" s="80"/>
      <c r="D69" s="80"/>
      <c r="E69" s="80"/>
      <c r="F69" s="80"/>
      <c r="G69" s="80"/>
      <c r="H69" s="80"/>
    </row>
    <row r="70" spans="2:8" x14ac:dyDescent="0.2">
      <c r="B70" s="80"/>
      <c r="C70" s="80"/>
      <c r="D70" s="80"/>
      <c r="E70" s="80"/>
      <c r="F70" s="80"/>
      <c r="G70" s="80"/>
      <c r="H70" s="80"/>
    </row>
    <row r="71" spans="2:8" x14ac:dyDescent="0.2">
      <c r="B71" s="80"/>
      <c r="C71" s="80"/>
      <c r="D71" s="80"/>
      <c r="E71" s="80"/>
      <c r="F71" s="80"/>
      <c r="G71" s="80"/>
      <c r="H71" s="80"/>
    </row>
    <row r="72" spans="2:8" x14ac:dyDescent="0.2">
      <c r="B72" s="80"/>
      <c r="C72" s="80"/>
      <c r="D72" s="80"/>
      <c r="E72" s="80"/>
      <c r="F72" s="80"/>
      <c r="G72" s="80"/>
      <c r="H72" s="80"/>
    </row>
    <row r="73" spans="2:8" x14ac:dyDescent="0.2">
      <c r="B73" s="80"/>
      <c r="C73" s="80"/>
      <c r="D73" s="80"/>
      <c r="E73" s="80"/>
      <c r="F73" s="80"/>
      <c r="G73" s="80"/>
      <c r="H73" s="80"/>
    </row>
    <row r="74" spans="2:8" x14ac:dyDescent="0.2">
      <c r="B74" s="80"/>
      <c r="C74" s="80"/>
      <c r="D74" s="80"/>
      <c r="E74" s="80"/>
      <c r="F74" s="80"/>
      <c r="G74" s="80"/>
      <c r="H74" s="80"/>
    </row>
    <row r="75" spans="2:8" x14ac:dyDescent="0.2">
      <c r="B75" s="80"/>
      <c r="C75" s="80"/>
      <c r="D75" s="80"/>
      <c r="E75" s="80"/>
      <c r="F75" s="80"/>
      <c r="G75" s="80"/>
      <c r="H75" s="80"/>
    </row>
    <row r="76" spans="2:8" x14ac:dyDescent="0.2">
      <c r="B76" s="80"/>
      <c r="C76" s="80"/>
      <c r="D76" s="80"/>
      <c r="E76" s="80"/>
      <c r="F76" s="80"/>
      <c r="G76" s="80"/>
      <c r="H76" s="80"/>
    </row>
    <row r="77" spans="2:8" x14ac:dyDescent="0.2">
      <c r="B77" s="80"/>
      <c r="C77" s="80"/>
      <c r="D77" s="80"/>
      <c r="E77" s="80"/>
      <c r="F77" s="80"/>
      <c r="G77" s="80"/>
      <c r="H77" s="80"/>
    </row>
    <row r="78" spans="2:8" x14ac:dyDescent="0.2">
      <c r="B78" s="80"/>
      <c r="C78" s="80"/>
      <c r="D78" s="80"/>
      <c r="E78" s="80"/>
      <c r="F78" s="80"/>
      <c r="G78" s="80"/>
      <c r="H78" s="80"/>
    </row>
    <row r="79" spans="2:8" x14ac:dyDescent="0.2">
      <c r="B79" s="80"/>
      <c r="C79" s="80"/>
      <c r="D79" s="80"/>
      <c r="E79" s="80"/>
      <c r="F79" s="80"/>
      <c r="G79" s="80"/>
      <c r="H79" s="80"/>
    </row>
    <row r="80" spans="2:8" x14ac:dyDescent="0.2">
      <c r="B80" s="80"/>
      <c r="C80" s="80"/>
      <c r="D80" s="80"/>
      <c r="E80" s="80"/>
      <c r="F80" s="80"/>
      <c r="G80" s="80"/>
      <c r="H80" s="80"/>
    </row>
    <row r="81" spans="2:8" x14ac:dyDescent="0.2">
      <c r="B81" s="80"/>
      <c r="C81" s="80"/>
      <c r="D81" s="80"/>
      <c r="E81" s="80"/>
      <c r="F81" s="80"/>
      <c r="G81" s="80"/>
      <c r="H81" s="80"/>
    </row>
    <row r="82" spans="2:8" x14ac:dyDescent="0.2">
      <c r="B82" s="80"/>
      <c r="C82" s="80"/>
      <c r="D82" s="80"/>
      <c r="E82" s="80"/>
      <c r="F82" s="80"/>
      <c r="G82" s="80"/>
      <c r="H82" s="80"/>
    </row>
    <row r="83" spans="2:8" x14ac:dyDescent="0.2">
      <c r="B83" s="80"/>
      <c r="C83" s="80"/>
      <c r="D83" s="80"/>
      <c r="E83" s="80"/>
      <c r="F83" s="80"/>
      <c r="G83" s="80"/>
      <c r="H83" s="80"/>
    </row>
    <row r="84" spans="2:8" x14ac:dyDescent="0.2">
      <c r="B84" s="80"/>
      <c r="C84" s="80"/>
      <c r="D84" s="80"/>
      <c r="E84" s="80"/>
      <c r="F84" s="80"/>
      <c r="G84" s="80"/>
      <c r="H84" s="80"/>
    </row>
    <row r="85" spans="2:8" x14ac:dyDescent="0.2">
      <c r="B85" s="80"/>
      <c r="C85" s="80"/>
      <c r="D85" s="80"/>
      <c r="E85" s="80"/>
      <c r="F85" s="80"/>
      <c r="G85" s="80"/>
      <c r="H85" s="80"/>
    </row>
    <row r="86" spans="2:8" x14ac:dyDescent="0.2">
      <c r="B86" s="80"/>
      <c r="C86" s="80"/>
      <c r="D86" s="80"/>
      <c r="E86" s="80"/>
      <c r="F86" s="80"/>
      <c r="G86" s="80"/>
      <c r="H86" s="80"/>
    </row>
    <row r="87" spans="2:8" x14ac:dyDescent="0.2">
      <c r="B87" s="80"/>
      <c r="C87" s="80"/>
      <c r="D87" s="80"/>
      <c r="E87" s="80"/>
      <c r="F87" s="80"/>
      <c r="G87" s="80"/>
      <c r="H87" s="80"/>
    </row>
    <row r="88" spans="2:8" x14ac:dyDescent="0.2">
      <c r="B88" s="80"/>
      <c r="C88" s="80"/>
      <c r="D88" s="80"/>
      <c r="E88" s="80"/>
      <c r="F88" s="80"/>
      <c r="G88" s="80"/>
      <c r="H88" s="80"/>
    </row>
    <row r="89" spans="2:8" x14ac:dyDescent="0.2">
      <c r="B89" s="80"/>
      <c r="C89" s="80"/>
      <c r="D89" s="80"/>
      <c r="E89" s="80"/>
      <c r="F89" s="80"/>
      <c r="G89" s="80"/>
      <c r="H89" s="80"/>
    </row>
    <row r="90" spans="2:8" x14ac:dyDescent="0.2">
      <c r="B90" s="80"/>
      <c r="C90" s="80"/>
      <c r="D90" s="80"/>
      <c r="E90" s="80"/>
      <c r="F90" s="80"/>
      <c r="G90" s="80"/>
      <c r="H90" s="80"/>
    </row>
    <row r="91" spans="2:8" x14ac:dyDescent="0.2">
      <c r="B91" s="80"/>
      <c r="C91" s="80"/>
      <c r="D91" s="80"/>
      <c r="E91" s="80"/>
      <c r="F91" s="80"/>
      <c r="G91" s="80"/>
      <c r="H91" s="80"/>
    </row>
    <row r="92" spans="2:8" x14ac:dyDescent="0.2">
      <c r="B92" s="80"/>
      <c r="C92" s="80"/>
      <c r="D92" s="80"/>
      <c r="E92" s="80"/>
      <c r="F92" s="80"/>
      <c r="G92" s="80"/>
      <c r="H92" s="80"/>
    </row>
    <row r="93" spans="2:8" x14ac:dyDescent="0.2">
      <c r="B93" s="80"/>
      <c r="C93" s="80"/>
      <c r="D93" s="80"/>
      <c r="E93" s="80"/>
      <c r="F93" s="80"/>
      <c r="G93" s="80"/>
      <c r="H93" s="80"/>
    </row>
    <row r="94" spans="2:8" x14ac:dyDescent="0.2">
      <c r="B94" s="80"/>
      <c r="C94" s="80"/>
      <c r="D94" s="80"/>
      <c r="E94" s="80"/>
      <c r="F94" s="80"/>
      <c r="G94" s="80"/>
      <c r="H94" s="80"/>
    </row>
    <row r="95" spans="2:8" x14ac:dyDescent="0.2">
      <c r="B95" s="80"/>
      <c r="C95" s="80"/>
      <c r="D95" s="80"/>
      <c r="E95" s="80"/>
      <c r="F95" s="80"/>
      <c r="G95" s="80"/>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2:H14"/>
  <sheetViews>
    <sheetView showGridLines="0" workbookViewId="0">
      <selection activeCell="A2" sqref="A2:E13"/>
    </sheetView>
  </sheetViews>
  <sheetFormatPr defaultRowHeight="12.75" x14ac:dyDescent="0.2"/>
  <cols>
    <col min="1" max="1" width="31.85546875" style="86" customWidth="1"/>
    <col min="2" max="2" width="14" style="86" customWidth="1"/>
    <col min="3" max="5" width="12.42578125" style="86" customWidth="1"/>
    <col min="6" max="16384" width="9.140625" style="86"/>
  </cols>
  <sheetData>
    <row r="2" spans="1:8" ht="15" x14ac:dyDescent="0.25">
      <c r="A2" s="168" t="s">
        <v>124</v>
      </c>
      <c r="B2" s="183"/>
      <c r="C2" s="183"/>
      <c r="D2" s="184"/>
      <c r="E2" s="184"/>
    </row>
    <row r="3" spans="1:8" ht="6.75" customHeight="1" thickBot="1" x14ac:dyDescent="0.25">
      <c r="A3" s="143"/>
      <c r="B3" s="143"/>
      <c r="C3" s="143"/>
      <c r="D3" s="143"/>
      <c r="E3" s="143"/>
    </row>
    <row r="4" spans="1:8" ht="13.5" thickBot="1" x14ac:dyDescent="0.25">
      <c r="A4" s="188"/>
      <c r="B4" s="189"/>
      <c r="C4" s="84" t="s">
        <v>121</v>
      </c>
      <c r="D4" s="84" t="s">
        <v>122</v>
      </c>
      <c r="E4" s="85" t="s">
        <v>123</v>
      </c>
    </row>
    <row r="5" spans="1:8" x14ac:dyDescent="0.2">
      <c r="A5" s="190" t="s">
        <v>79</v>
      </c>
      <c r="B5" s="144" t="s">
        <v>40</v>
      </c>
      <c r="C5" s="78">
        <v>341805</v>
      </c>
      <c r="D5" s="125">
        <v>355964.4</v>
      </c>
      <c r="E5" s="138"/>
      <c r="F5" s="147"/>
      <c r="G5" s="147"/>
      <c r="H5" s="147"/>
    </row>
    <row r="6" spans="1:8" x14ac:dyDescent="0.2">
      <c r="A6" s="186"/>
      <c r="B6" s="145" t="s">
        <v>80</v>
      </c>
      <c r="C6" s="78">
        <v>344753.5</v>
      </c>
      <c r="D6" s="78">
        <v>357211.8</v>
      </c>
      <c r="E6" s="81">
        <f>+D6+C6</f>
        <v>701965.3</v>
      </c>
      <c r="F6" s="147"/>
      <c r="G6" s="147"/>
      <c r="H6" s="147"/>
    </row>
    <row r="7" spans="1:8" x14ac:dyDescent="0.2">
      <c r="A7" s="191"/>
      <c r="B7" s="145" t="s">
        <v>81</v>
      </c>
      <c r="C7" s="78">
        <f>+C6-C5</f>
        <v>2948.5</v>
      </c>
      <c r="D7" s="78">
        <f>+D6-D5</f>
        <v>1247.3999999999651</v>
      </c>
      <c r="E7" s="81"/>
      <c r="F7" s="147"/>
      <c r="G7" s="147"/>
      <c r="H7" s="147"/>
    </row>
    <row r="8" spans="1:8" x14ac:dyDescent="0.2">
      <c r="A8" s="185" t="s">
        <v>84</v>
      </c>
      <c r="B8" s="145" t="s">
        <v>40</v>
      </c>
      <c r="C8" s="78">
        <v>105.2</v>
      </c>
      <c r="D8" s="78">
        <v>102.1</v>
      </c>
      <c r="E8" s="82" t="s">
        <v>7</v>
      </c>
      <c r="F8" s="147"/>
      <c r="G8" s="147"/>
      <c r="H8" s="147"/>
    </row>
    <row r="9" spans="1:8" x14ac:dyDescent="0.2">
      <c r="A9" s="192"/>
      <c r="B9" s="145" t="s">
        <v>80</v>
      </c>
      <c r="C9" s="78">
        <v>105.3</v>
      </c>
      <c r="D9" s="78">
        <v>101.8</v>
      </c>
      <c r="E9" s="82" t="s">
        <v>7</v>
      </c>
      <c r="F9" s="147"/>
      <c r="G9" s="147"/>
      <c r="H9" s="147"/>
    </row>
    <row r="10" spans="1:8" x14ac:dyDescent="0.2">
      <c r="A10" s="193"/>
      <c r="B10" s="145" t="s">
        <v>81</v>
      </c>
      <c r="C10" s="78">
        <f>+C9-C8</f>
        <v>9.9999999999994316E-2</v>
      </c>
      <c r="D10" s="78">
        <f>+D9-D8</f>
        <v>-0.29999999999999716</v>
      </c>
      <c r="E10" s="82" t="s">
        <v>7</v>
      </c>
      <c r="F10" s="147"/>
      <c r="G10" s="147"/>
      <c r="H10" s="147"/>
    </row>
    <row r="11" spans="1:8" x14ac:dyDescent="0.2">
      <c r="A11" s="185" t="s">
        <v>82</v>
      </c>
      <c r="B11" s="145" t="s">
        <v>40</v>
      </c>
      <c r="C11" s="78">
        <v>106.5</v>
      </c>
      <c r="D11" s="78">
        <v>105.3</v>
      </c>
      <c r="E11" s="81">
        <v>105.8</v>
      </c>
      <c r="F11" s="147"/>
      <c r="G11" s="147"/>
      <c r="H11" s="147"/>
    </row>
    <row r="12" spans="1:8" x14ac:dyDescent="0.2">
      <c r="A12" s="186"/>
      <c r="B12" s="145" t="s">
        <v>80</v>
      </c>
      <c r="C12" s="78">
        <v>106.4</v>
      </c>
      <c r="D12" s="78">
        <v>105</v>
      </c>
      <c r="E12" s="81">
        <v>105.7</v>
      </c>
      <c r="F12" s="147"/>
      <c r="G12" s="147"/>
      <c r="H12" s="147"/>
    </row>
    <row r="13" spans="1:8" ht="13.5" thickBot="1" x14ac:dyDescent="0.25">
      <c r="A13" s="187"/>
      <c r="B13" s="146" t="s">
        <v>81</v>
      </c>
      <c r="C13" s="79">
        <f>+C12-C11</f>
        <v>-9.9999999999994316E-2</v>
      </c>
      <c r="D13" s="79">
        <f>+D12-D11</f>
        <v>-0.29999999999999716</v>
      </c>
      <c r="E13" s="83">
        <f>+E12-E11</f>
        <v>-9.9999999999994316E-2</v>
      </c>
      <c r="F13" s="147"/>
      <c r="G13" s="147"/>
      <c r="H13" s="147"/>
    </row>
    <row r="14" spans="1:8" x14ac:dyDescent="0.2">
      <c r="C14" s="147"/>
      <c r="D14" s="147"/>
      <c r="E14" s="147"/>
    </row>
  </sheetData>
  <mergeCells count="5">
    <mergeCell ref="A2:E2"/>
    <mergeCell ref="A11:A13"/>
    <mergeCell ref="A4:B4"/>
    <mergeCell ref="A5:A7"/>
    <mergeCell ref="A8:A10"/>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E19"/>
  <sheetViews>
    <sheetView showGridLines="0" workbookViewId="0">
      <selection activeCell="A2" sqref="A2:E10"/>
    </sheetView>
  </sheetViews>
  <sheetFormatPr defaultRowHeight="12.75" x14ac:dyDescent="0.2"/>
  <cols>
    <col min="1" max="1" width="31.5703125" style="86" customWidth="1"/>
    <col min="2" max="2" width="14.7109375" style="86" customWidth="1"/>
    <col min="3" max="5" width="11.28515625" style="86" customWidth="1"/>
    <col min="6" max="16384" width="9.140625" style="86"/>
  </cols>
  <sheetData>
    <row r="2" spans="1:5" ht="15" x14ac:dyDescent="0.25">
      <c r="A2" s="168" t="s">
        <v>125</v>
      </c>
      <c r="B2" s="183"/>
      <c r="C2" s="183"/>
      <c r="D2" s="184"/>
      <c r="E2" s="184"/>
    </row>
    <row r="3" spans="1:5" ht="5.25" customHeight="1" thickBot="1" x14ac:dyDescent="0.25">
      <c r="A3" s="143"/>
      <c r="B3" s="143"/>
      <c r="C3" s="143"/>
      <c r="D3" s="143"/>
      <c r="E3" s="143"/>
    </row>
    <row r="4" spans="1:5" ht="13.5" thickBot="1" x14ac:dyDescent="0.25">
      <c r="A4" s="188"/>
      <c r="B4" s="189"/>
      <c r="C4" s="84" t="s">
        <v>121</v>
      </c>
      <c r="D4" s="84" t="s">
        <v>122</v>
      </c>
      <c r="E4" s="85" t="s">
        <v>123</v>
      </c>
    </row>
    <row r="5" spans="1:5" ht="13.5" thickBot="1" x14ac:dyDescent="0.25">
      <c r="A5" s="194" t="s">
        <v>79</v>
      </c>
      <c r="B5" s="148" t="s">
        <v>40</v>
      </c>
      <c r="C5" s="152">
        <v>272336.50000000006</v>
      </c>
      <c r="D5" s="152">
        <v>335190.10000000003</v>
      </c>
      <c r="E5" s="139"/>
    </row>
    <row r="6" spans="1:5" x14ac:dyDescent="0.2">
      <c r="A6" s="195"/>
      <c r="B6" s="149" t="s">
        <v>80</v>
      </c>
      <c r="C6" s="152">
        <v>273829.5</v>
      </c>
      <c r="D6" s="78">
        <v>336029.80000000005</v>
      </c>
      <c r="E6" s="81">
        <f>+D6+C6</f>
        <v>609859.30000000005</v>
      </c>
    </row>
    <row r="7" spans="1:5" x14ac:dyDescent="0.2">
      <c r="A7" s="196"/>
      <c r="B7" s="149" t="s">
        <v>81</v>
      </c>
      <c r="C7" s="78">
        <v>1492.9999999999418</v>
      </c>
      <c r="D7" s="78">
        <f>+D6-D5</f>
        <v>839.70000000001164</v>
      </c>
      <c r="E7" s="81"/>
    </row>
    <row r="8" spans="1:5" x14ac:dyDescent="0.2">
      <c r="A8" s="185" t="s">
        <v>82</v>
      </c>
      <c r="B8" s="149" t="s">
        <v>40</v>
      </c>
      <c r="C8" s="78">
        <v>106.5</v>
      </c>
      <c r="D8" s="78">
        <v>105.3</v>
      </c>
      <c r="E8" s="81">
        <v>105.8</v>
      </c>
    </row>
    <row r="9" spans="1:5" x14ac:dyDescent="0.2">
      <c r="A9" s="186"/>
      <c r="B9" s="149" t="s">
        <v>80</v>
      </c>
      <c r="C9" s="78">
        <v>106.4</v>
      </c>
      <c r="D9" s="78">
        <v>105.1</v>
      </c>
      <c r="E9" s="81">
        <v>105.7</v>
      </c>
    </row>
    <row r="10" spans="1:5" ht="13.5" thickBot="1" x14ac:dyDescent="0.25">
      <c r="A10" s="187"/>
      <c r="B10" s="150" t="s">
        <v>81</v>
      </c>
      <c r="C10" s="79">
        <v>-9.9999999999994316E-2</v>
      </c>
      <c r="D10" s="79">
        <f>+D9-D8</f>
        <v>-0.20000000000000284</v>
      </c>
      <c r="E10" s="83">
        <f>+E9-E8</f>
        <v>-9.9999999999994316E-2</v>
      </c>
    </row>
    <row r="12" spans="1:5" x14ac:dyDescent="0.2">
      <c r="C12" s="147"/>
      <c r="D12" s="147"/>
      <c r="E12" s="147"/>
    </row>
    <row r="13" spans="1:5" x14ac:dyDescent="0.2">
      <c r="C13" s="147"/>
      <c r="D13" s="147"/>
      <c r="E13" s="147"/>
    </row>
    <row r="14" spans="1:5" x14ac:dyDescent="0.2">
      <c r="C14" s="147"/>
      <c r="D14" s="147"/>
      <c r="E14" s="147"/>
    </row>
    <row r="15" spans="1:5" x14ac:dyDescent="0.2">
      <c r="C15" s="147"/>
      <c r="D15" s="147"/>
      <c r="E15" s="147"/>
    </row>
    <row r="16" spans="1:5" x14ac:dyDescent="0.2">
      <c r="C16" s="147"/>
      <c r="D16" s="147"/>
      <c r="E16" s="147"/>
    </row>
    <row r="17" spans="3:5" x14ac:dyDescent="0.2">
      <c r="C17" s="147"/>
      <c r="D17" s="147"/>
      <c r="E17" s="147"/>
    </row>
    <row r="18" spans="3:5" x14ac:dyDescent="0.2">
      <c r="C18" s="147"/>
      <c r="D18" s="147"/>
      <c r="E18" s="147"/>
    </row>
    <row r="19" spans="3:5" x14ac:dyDescent="0.2">
      <c r="C19" s="147"/>
      <c r="D19" s="147"/>
      <c r="E19" s="147"/>
    </row>
  </sheetData>
  <mergeCells count="4">
    <mergeCell ref="A8:A10"/>
    <mergeCell ref="A4:B4"/>
    <mergeCell ref="A5:A7"/>
    <mergeCell ref="A2:E2"/>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I24"/>
  <sheetViews>
    <sheetView showGridLines="0" workbookViewId="0">
      <selection activeCell="C39" sqref="C39"/>
    </sheetView>
  </sheetViews>
  <sheetFormatPr defaultRowHeight="12.75" x14ac:dyDescent="0.2"/>
  <cols>
    <col min="1" max="1" width="36.5703125" style="2" customWidth="1"/>
    <col min="2" max="2" width="12.7109375" style="1" customWidth="1"/>
    <col min="3" max="3" width="12.42578125" style="1" customWidth="1"/>
    <col min="4" max="4" width="12.5703125" style="1" customWidth="1"/>
    <col min="5" max="5" width="12.7109375" style="1" customWidth="1"/>
    <col min="6" max="16384" width="9.140625" style="1"/>
  </cols>
  <sheetData>
    <row r="2" spans="1:9" ht="25.5" customHeight="1" x14ac:dyDescent="0.25">
      <c r="A2" s="197" t="s">
        <v>114</v>
      </c>
      <c r="B2" s="182"/>
      <c r="C2" s="182"/>
      <c r="D2" s="182"/>
      <c r="E2" s="182"/>
    </row>
    <row r="3" spans="1:9" ht="6" customHeight="1" thickBot="1" x14ac:dyDescent="0.25"/>
    <row r="4" spans="1:9" ht="13.5" thickBot="1" x14ac:dyDescent="0.25">
      <c r="A4" s="3"/>
      <c r="B4" s="198" t="s">
        <v>83</v>
      </c>
      <c r="C4" s="199"/>
      <c r="D4" s="177" t="s">
        <v>78</v>
      </c>
      <c r="E4" s="200"/>
    </row>
    <row r="5" spans="1:9" ht="13.5" thickBot="1" x14ac:dyDescent="0.25">
      <c r="A5" s="5"/>
      <c r="B5" s="6" t="s">
        <v>40</v>
      </c>
      <c r="C5" s="4" t="s">
        <v>80</v>
      </c>
      <c r="D5" s="6" t="s">
        <v>40</v>
      </c>
      <c r="E5" s="7" t="s">
        <v>80</v>
      </c>
    </row>
    <row r="6" spans="1:9" ht="7.5" customHeight="1" x14ac:dyDescent="0.2">
      <c r="A6" s="8"/>
      <c r="B6" s="27"/>
      <c r="C6" s="28"/>
      <c r="D6" s="27"/>
      <c r="E6" s="28"/>
    </row>
    <row r="7" spans="1:9" x14ac:dyDescent="0.2">
      <c r="A7" s="9" t="s">
        <v>41</v>
      </c>
      <c r="B7" s="88">
        <v>2.2000000000000002</v>
      </c>
      <c r="C7" s="87">
        <v>2.2000000000000002</v>
      </c>
      <c r="D7" s="88">
        <v>0</v>
      </c>
      <c r="E7" s="87">
        <v>0</v>
      </c>
      <c r="F7" s="80"/>
      <c r="G7" s="80"/>
      <c r="H7" s="80"/>
      <c r="I7" s="80"/>
    </row>
    <row r="8" spans="1:9" x14ac:dyDescent="0.2">
      <c r="A8" s="9" t="s">
        <v>35</v>
      </c>
      <c r="B8" s="88">
        <v>28.2</v>
      </c>
      <c r="C8" s="87">
        <v>28.1</v>
      </c>
      <c r="D8" s="88">
        <v>-0.4</v>
      </c>
      <c r="E8" s="87">
        <v>-0.3</v>
      </c>
      <c r="F8" s="80"/>
      <c r="G8" s="80"/>
      <c r="H8" s="80"/>
      <c r="I8" s="80"/>
    </row>
    <row r="9" spans="1:9" x14ac:dyDescent="0.2">
      <c r="A9" s="9" t="s">
        <v>42</v>
      </c>
      <c r="B9" s="88">
        <v>4</v>
      </c>
      <c r="C9" s="87">
        <v>4</v>
      </c>
      <c r="D9" s="88">
        <v>0.1</v>
      </c>
      <c r="E9" s="87">
        <v>0.2</v>
      </c>
      <c r="F9" s="80"/>
      <c r="G9" s="80"/>
      <c r="H9" s="80"/>
      <c r="I9" s="80"/>
    </row>
    <row r="10" spans="1:9" ht="51" x14ac:dyDescent="0.2">
      <c r="A10" s="9" t="s">
        <v>43</v>
      </c>
      <c r="B10" s="88">
        <v>20.2</v>
      </c>
      <c r="C10" s="87">
        <v>20.8</v>
      </c>
      <c r="D10" s="88">
        <v>2.2999999999999998</v>
      </c>
      <c r="E10" s="87">
        <v>1.7</v>
      </c>
      <c r="F10" s="80"/>
      <c r="G10" s="80"/>
      <c r="H10" s="80"/>
      <c r="I10" s="80"/>
    </row>
    <row r="11" spans="1:9" x14ac:dyDescent="0.2">
      <c r="A11" s="9" t="s">
        <v>44</v>
      </c>
      <c r="B11" s="88">
        <v>5.9</v>
      </c>
      <c r="C11" s="87">
        <v>5.9</v>
      </c>
      <c r="D11" s="88">
        <v>1.4</v>
      </c>
      <c r="E11" s="87">
        <v>1.4</v>
      </c>
      <c r="F11" s="80"/>
      <c r="G11" s="80"/>
      <c r="H11" s="80"/>
      <c r="I11" s="80"/>
    </row>
    <row r="12" spans="1:9" x14ac:dyDescent="0.2">
      <c r="A12" s="9" t="s">
        <v>45</v>
      </c>
      <c r="B12" s="88">
        <v>1.4</v>
      </c>
      <c r="C12" s="87">
        <v>1.4</v>
      </c>
      <c r="D12" s="88">
        <v>0</v>
      </c>
      <c r="E12" s="87">
        <v>0</v>
      </c>
      <c r="F12" s="80"/>
      <c r="G12" s="80"/>
      <c r="H12" s="80"/>
      <c r="I12" s="80"/>
    </row>
    <row r="13" spans="1:9" x14ac:dyDescent="0.2">
      <c r="A13" s="9" t="s">
        <v>46</v>
      </c>
      <c r="B13" s="88">
        <v>6.8</v>
      </c>
      <c r="C13" s="87">
        <v>6.8000000000000007</v>
      </c>
      <c r="D13" s="88">
        <v>0.5</v>
      </c>
      <c r="E13" s="87">
        <v>0.5</v>
      </c>
      <c r="F13" s="80"/>
      <c r="G13" s="80"/>
      <c r="H13" s="80"/>
      <c r="I13" s="80"/>
    </row>
    <row r="14" spans="1:9" ht="51" x14ac:dyDescent="0.2">
      <c r="A14" s="9" t="s">
        <v>47</v>
      </c>
      <c r="B14" s="88">
        <v>4.8</v>
      </c>
      <c r="C14" s="87">
        <v>4.8</v>
      </c>
      <c r="D14" s="88">
        <v>0.4</v>
      </c>
      <c r="E14" s="87">
        <v>0.4</v>
      </c>
      <c r="F14" s="80"/>
      <c r="G14" s="80"/>
      <c r="H14" s="80"/>
      <c r="I14" s="80"/>
    </row>
    <row r="15" spans="1:9" ht="38.25" x14ac:dyDescent="0.2">
      <c r="A15" s="9" t="s">
        <v>48</v>
      </c>
      <c r="B15" s="88">
        <v>12.3</v>
      </c>
      <c r="C15" s="87">
        <v>12.5</v>
      </c>
      <c r="D15" s="88">
        <v>0.2</v>
      </c>
      <c r="E15" s="87">
        <v>0.2</v>
      </c>
      <c r="F15" s="80"/>
      <c r="G15" s="80"/>
      <c r="H15" s="80"/>
      <c r="I15" s="80"/>
    </row>
    <row r="16" spans="1:9" ht="38.25" x14ac:dyDescent="0.2">
      <c r="A16" s="9" t="s">
        <v>49</v>
      </c>
      <c r="B16" s="88">
        <v>4.4000000000000004</v>
      </c>
      <c r="C16" s="87">
        <v>4.4000000000000004</v>
      </c>
      <c r="D16" s="88">
        <v>0.5</v>
      </c>
      <c r="E16" s="87">
        <v>0.5</v>
      </c>
      <c r="F16" s="80"/>
      <c r="G16" s="80"/>
      <c r="H16" s="80"/>
      <c r="I16" s="80"/>
    </row>
    <row r="17" spans="1:9" ht="6" customHeight="1" x14ac:dyDescent="0.2">
      <c r="A17" s="10"/>
      <c r="B17" s="88"/>
      <c r="C17" s="87"/>
      <c r="D17" s="88"/>
      <c r="E17" s="87"/>
      <c r="F17" s="80"/>
      <c r="G17" s="80"/>
      <c r="H17" s="80"/>
      <c r="I17" s="80"/>
    </row>
    <row r="18" spans="1:9" x14ac:dyDescent="0.2">
      <c r="A18" s="11" t="s">
        <v>50</v>
      </c>
      <c r="B18" s="89">
        <v>90.199999999999989</v>
      </c>
      <c r="C18" s="90">
        <v>90.9</v>
      </c>
      <c r="D18" s="89">
        <v>5</v>
      </c>
      <c r="E18" s="90">
        <v>4.5999999999999996</v>
      </c>
      <c r="F18" s="80"/>
      <c r="G18" s="80"/>
      <c r="H18" s="80"/>
      <c r="I18" s="80"/>
    </row>
    <row r="19" spans="1:9" ht="6.75" customHeight="1" x14ac:dyDescent="0.2">
      <c r="A19" s="8"/>
      <c r="B19" s="88"/>
      <c r="C19" s="87"/>
      <c r="D19" s="88"/>
      <c r="E19" s="87"/>
      <c r="F19" s="80"/>
      <c r="G19" s="80"/>
      <c r="H19" s="80"/>
      <c r="I19" s="80"/>
    </row>
    <row r="20" spans="1:9" x14ac:dyDescent="0.2">
      <c r="A20" s="11" t="s">
        <v>39</v>
      </c>
      <c r="B20" s="89">
        <v>9.8000000000000007</v>
      </c>
      <c r="C20" s="90">
        <v>9.1</v>
      </c>
      <c r="D20" s="89">
        <v>0.3</v>
      </c>
      <c r="E20" s="90">
        <v>0.5</v>
      </c>
      <c r="F20" s="80"/>
      <c r="G20" s="80"/>
      <c r="H20" s="80"/>
      <c r="I20" s="80"/>
    </row>
    <row r="21" spans="1:9" ht="5.25" customHeight="1" thickBot="1" x14ac:dyDescent="0.25">
      <c r="A21" s="8"/>
      <c r="B21" s="88"/>
      <c r="C21" s="87"/>
      <c r="D21" s="88"/>
      <c r="E21" s="91"/>
      <c r="F21" s="80"/>
      <c r="G21" s="80"/>
      <c r="H21" s="80"/>
      <c r="I21" s="80"/>
    </row>
    <row r="22" spans="1:9" ht="5.25" customHeight="1" x14ac:dyDescent="0.2">
      <c r="A22" s="12"/>
      <c r="B22" s="92"/>
      <c r="C22" s="93"/>
      <c r="D22" s="92"/>
      <c r="E22" s="93"/>
      <c r="F22" s="80"/>
      <c r="G22" s="80"/>
      <c r="H22" s="80"/>
      <c r="I22" s="80"/>
    </row>
    <row r="23" spans="1:9" x14ac:dyDescent="0.2">
      <c r="A23" s="13" t="s">
        <v>51</v>
      </c>
      <c r="B23" s="94">
        <v>99.999999999999986</v>
      </c>
      <c r="C23" s="95">
        <v>99.999999999999986</v>
      </c>
      <c r="D23" s="94">
        <v>5.3</v>
      </c>
      <c r="E23" s="95">
        <v>5.0999999999999996</v>
      </c>
      <c r="F23" s="80"/>
      <c r="G23" s="80"/>
      <c r="H23" s="80"/>
      <c r="I23" s="80"/>
    </row>
    <row r="24" spans="1:9" ht="6.75" customHeight="1" thickBot="1" x14ac:dyDescent="0.25">
      <c r="A24" s="14"/>
      <c r="B24" s="96"/>
      <c r="C24" s="97"/>
      <c r="D24" s="96"/>
      <c r="E24" s="97"/>
    </row>
  </sheetData>
  <mergeCells count="3">
    <mergeCell ref="A2:E2"/>
    <mergeCell ref="B4:C4"/>
    <mergeCell ref="D4:E4"/>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I23"/>
  <sheetViews>
    <sheetView showGridLines="0" workbookViewId="0">
      <selection activeCell="C41" sqref="C41"/>
    </sheetView>
  </sheetViews>
  <sheetFormatPr defaultRowHeight="12.75" x14ac:dyDescent="0.2"/>
  <cols>
    <col min="1" max="1" width="35.5703125" style="2" customWidth="1"/>
    <col min="2" max="5" width="13.28515625" style="1" customWidth="1"/>
    <col min="6" max="16384" width="9.140625" style="1"/>
  </cols>
  <sheetData>
    <row r="2" spans="1:9" ht="29.25" customHeight="1" x14ac:dyDescent="0.25">
      <c r="A2" s="197" t="s">
        <v>115</v>
      </c>
      <c r="B2" s="201"/>
      <c r="C2" s="201"/>
      <c r="D2" s="201"/>
      <c r="E2" s="201"/>
    </row>
    <row r="3" spans="1:9" ht="5.25" customHeight="1" thickBot="1" x14ac:dyDescent="0.25"/>
    <row r="4" spans="1:9" ht="13.5" thickBot="1" x14ac:dyDescent="0.25">
      <c r="A4" s="3"/>
      <c r="B4" s="198" t="s">
        <v>52</v>
      </c>
      <c r="C4" s="199"/>
      <c r="D4" s="198" t="s">
        <v>78</v>
      </c>
      <c r="E4" s="199"/>
    </row>
    <row r="5" spans="1:9" ht="13.5" thickBot="1" x14ac:dyDescent="0.25">
      <c r="A5" s="5"/>
      <c r="B5" s="6" t="s">
        <v>40</v>
      </c>
      <c r="C5" s="7" t="s">
        <v>80</v>
      </c>
      <c r="D5" s="161" t="s">
        <v>40</v>
      </c>
      <c r="E5" s="7" t="s">
        <v>80</v>
      </c>
    </row>
    <row r="6" spans="1:9" ht="6.75" customHeight="1" x14ac:dyDescent="0.2">
      <c r="A6" s="8"/>
      <c r="B6" s="15"/>
      <c r="C6" s="16"/>
      <c r="D6" s="162"/>
      <c r="E6" s="16"/>
    </row>
    <row r="7" spans="1:9" x14ac:dyDescent="0.2">
      <c r="A7" s="17" t="s">
        <v>53</v>
      </c>
      <c r="B7" s="29">
        <v>77.999999999999986</v>
      </c>
      <c r="C7" s="30">
        <v>78.099999999999994</v>
      </c>
      <c r="D7" s="163">
        <v>4.6000000000000005</v>
      </c>
      <c r="E7" s="30">
        <v>4.4000000000000004</v>
      </c>
      <c r="F7" s="80"/>
      <c r="G7" s="80"/>
      <c r="H7" s="80"/>
      <c r="I7" s="80"/>
    </row>
    <row r="8" spans="1:9" ht="25.5" x14ac:dyDescent="0.2">
      <c r="A8" s="10" t="s">
        <v>54</v>
      </c>
      <c r="B8" s="19">
        <v>69.199999999999989</v>
      </c>
      <c r="C8" s="20">
        <v>70.099999999999994</v>
      </c>
      <c r="D8" s="164">
        <v>4.6000000000000005</v>
      </c>
      <c r="E8" s="20">
        <v>5.6000000000000005</v>
      </c>
      <c r="F8" s="80"/>
      <c r="G8" s="80"/>
      <c r="H8" s="80"/>
      <c r="I8" s="80"/>
    </row>
    <row r="9" spans="1:9" ht="25.5" x14ac:dyDescent="0.2">
      <c r="A9" s="10" t="s">
        <v>55</v>
      </c>
      <c r="B9" s="19">
        <v>61.8</v>
      </c>
      <c r="C9" s="20">
        <v>61.5</v>
      </c>
      <c r="D9" s="164">
        <v>4.7</v>
      </c>
      <c r="E9" s="20">
        <v>4.6000000000000005</v>
      </c>
      <c r="F9" s="80"/>
      <c r="G9" s="80"/>
      <c r="H9" s="80"/>
      <c r="I9" s="80"/>
    </row>
    <row r="10" spans="1:9" ht="38.25" x14ac:dyDescent="0.2">
      <c r="A10" s="10" t="s">
        <v>85</v>
      </c>
      <c r="B10" s="19">
        <v>0.4</v>
      </c>
      <c r="C10" s="20">
        <v>0.5</v>
      </c>
      <c r="D10" s="164">
        <v>0</v>
      </c>
      <c r="E10" s="20">
        <v>0</v>
      </c>
      <c r="F10" s="80"/>
      <c r="G10" s="80"/>
      <c r="H10" s="80"/>
      <c r="I10" s="80"/>
    </row>
    <row r="11" spans="1:9" ht="25.5" x14ac:dyDescent="0.2">
      <c r="A11" s="10" t="s">
        <v>56</v>
      </c>
      <c r="B11" s="19">
        <v>7</v>
      </c>
      <c r="C11" s="20">
        <v>8.1</v>
      </c>
      <c r="D11" s="164">
        <v>-0.1</v>
      </c>
      <c r="E11" s="20">
        <v>1</v>
      </c>
      <c r="F11" s="80"/>
      <c r="G11" s="80"/>
      <c r="H11" s="80"/>
      <c r="I11" s="80"/>
    </row>
    <row r="12" spans="1:9" ht="25.5" x14ac:dyDescent="0.2">
      <c r="A12" s="10" t="s">
        <v>57</v>
      </c>
      <c r="B12" s="19">
        <v>8.8000000000000007</v>
      </c>
      <c r="C12" s="20">
        <v>8</v>
      </c>
      <c r="D12" s="164">
        <v>0</v>
      </c>
      <c r="E12" s="20">
        <v>-1.2</v>
      </c>
      <c r="F12" s="80"/>
      <c r="G12" s="80"/>
      <c r="H12" s="80"/>
      <c r="I12" s="80"/>
    </row>
    <row r="13" spans="1:9" ht="6" customHeight="1" x14ac:dyDescent="0.2">
      <c r="A13" s="10"/>
      <c r="B13" s="19"/>
      <c r="C13" s="20"/>
      <c r="D13" s="164"/>
      <c r="E13" s="20"/>
      <c r="F13" s="80"/>
      <c r="G13" s="80"/>
      <c r="H13" s="80"/>
      <c r="I13" s="80"/>
    </row>
    <row r="14" spans="1:9" x14ac:dyDescent="0.2">
      <c r="A14" s="17" t="s">
        <v>58</v>
      </c>
      <c r="B14" s="29">
        <v>25.7</v>
      </c>
      <c r="C14" s="30">
        <v>25.6</v>
      </c>
      <c r="D14" s="163">
        <v>0.6</v>
      </c>
      <c r="E14" s="30">
        <v>0.7</v>
      </c>
      <c r="F14" s="80"/>
      <c r="G14" s="80"/>
      <c r="H14" s="80"/>
      <c r="I14" s="80"/>
    </row>
    <row r="15" spans="1:9" x14ac:dyDescent="0.2">
      <c r="A15" s="17" t="s">
        <v>59</v>
      </c>
      <c r="B15" s="29">
        <v>10</v>
      </c>
      <c r="C15" s="30">
        <v>2.9</v>
      </c>
      <c r="D15" s="163">
        <v>7.3</v>
      </c>
      <c r="E15" s="30">
        <v>-0.5</v>
      </c>
      <c r="F15" s="80"/>
      <c r="G15" s="80"/>
      <c r="H15" s="80"/>
      <c r="I15" s="80"/>
    </row>
    <row r="16" spans="1:9" ht="6.75" customHeight="1" x14ac:dyDescent="0.2">
      <c r="A16" s="18"/>
      <c r="B16" s="19"/>
      <c r="C16" s="20"/>
      <c r="D16" s="164"/>
      <c r="E16" s="20"/>
      <c r="F16" s="80"/>
      <c r="G16" s="80"/>
      <c r="H16" s="80"/>
      <c r="I16" s="80"/>
    </row>
    <row r="17" spans="1:9" x14ac:dyDescent="0.2">
      <c r="A17" s="17" t="s">
        <v>60</v>
      </c>
      <c r="B17" s="29">
        <v>-13.699999999999996</v>
      </c>
      <c r="C17" s="30">
        <f>+C18-C19</f>
        <v>-6.5999999999999943</v>
      </c>
      <c r="D17" s="163">
        <f>+D18-D19</f>
        <v>-7.2</v>
      </c>
      <c r="E17" s="30">
        <f>+E18-E19</f>
        <v>0.50000000000000044</v>
      </c>
      <c r="F17" s="80"/>
      <c r="G17" s="80"/>
      <c r="H17" s="80"/>
      <c r="I17" s="80"/>
    </row>
    <row r="18" spans="1:9" x14ac:dyDescent="0.2">
      <c r="A18" s="18" t="s">
        <v>61</v>
      </c>
      <c r="B18" s="19">
        <v>43.1</v>
      </c>
      <c r="C18" s="20">
        <v>44.400000000000006</v>
      </c>
      <c r="D18" s="164">
        <v>2.2000000000000002</v>
      </c>
      <c r="E18" s="20">
        <v>3.9000000000000004</v>
      </c>
      <c r="F18" s="80"/>
      <c r="G18" s="80"/>
      <c r="H18" s="80"/>
      <c r="I18" s="80"/>
    </row>
    <row r="19" spans="1:9" x14ac:dyDescent="0.2">
      <c r="A19" s="18" t="s">
        <v>62</v>
      </c>
      <c r="B19" s="19">
        <v>56.8</v>
      </c>
      <c r="C19" s="20">
        <v>51</v>
      </c>
      <c r="D19" s="164">
        <v>9.4</v>
      </c>
      <c r="E19" s="20">
        <v>3.4</v>
      </c>
      <c r="F19" s="80"/>
      <c r="G19" s="80"/>
      <c r="H19" s="80"/>
      <c r="I19" s="80"/>
    </row>
    <row r="20" spans="1:9" ht="6.75" customHeight="1" thickBot="1" x14ac:dyDescent="0.25">
      <c r="A20" s="8"/>
      <c r="B20" s="19"/>
      <c r="C20" s="20"/>
      <c r="D20" s="164"/>
      <c r="E20" s="21"/>
      <c r="F20" s="80"/>
      <c r="G20" s="80"/>
      <c r="H20" s="80"/>
      <c r="I20" s="80"/>
    </row>
    <row r="21" spans="1:9" ht="6" customHeight="1" x14ac:dyDescent="0.2">
      <c r="A21" s="12"/>
      <c r="B21" s="22"/>
      <c r="C21" s="23"/>
      <c r="D21" s="165"/>
      <c r="E21" s="23"/>
      <c r="F21" s="80"/>
      <c r="G21" s="80"/>
      <c r="H21" s="80"/>
      <c r="I21" s="80"/>
    </row>
    <row r="22" spans="1:9" x14ac:dyDescent="0.2">
      <c r="A22" s="13" t="s">
        <v>51</v>
      </c>
      <c r="B22" s="24">
        <f>+B7+B14+B15+B17</f>
        <v>100</v>
      </c>
      <c r="C22" s="24">
        <f>+C7+C14+C15+C17</f>
        <v>100</v>
      </c>
      <c r="D22" s="166">
        <f>+D7+D14+D15+D17</f>
        <v>5.3</v>
      </c>
      <c r="E22" s="160">
        <f>+E7+E14+E15+E17</f>
        <v>5.1000000000000014</v>
      </c>
      <c r="F22" s="80"/>
      <c r="G22" s="80"/>
      <c r="H22" s="80"/>
      <c r="I22" s="80"/>
    </row>
    <row r="23" spans="1:9" ht="7.5" customHeight="1" thickBot="1" x14ac:dyDescent="0.25">
      <c r="A23" s="14"/>
      <c r="B23" s="25"/>
      <c r="C23" s="26"/>
      <c r="D23" s="167"/>
      <c r="E23" s="26"/>
      <c r="F23" s="80"/>
      <c r="G23" s="80"/>
      <c r="H23" s="80"/>
      <c r="I23" s="80"/>
    </row>
  </sheetData>
  <mergeCells count="3">
    <mergeCell ref="B4:C4"/>
    <mergeCell ref="D4:E4"/>
    <mergeCell ref="A2:E2"/>
  </mergeCells>
  <phoneticPr fontId="2" type="noConversion"/>
  <pageMargins left="0.15748031496062992" right="0.15748031496062992"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G45"/>
  <sheetViews>
    <sheetView showGridLines="0" workbookViewId="0">
      <selection activeCell="B7" sqref="B7:D37"/>
    </sheetView>
  </sheetViews>
  <sheetFormatPr defaultRowHeight="12" x14ac:dyDescent="0.2"/>
  <cols>
    <col min="1" max="1" width="42.140625" style="31" customWidth="1"/>
    <col min="2" max="4" width="12.7109375" style="31" customWidth="1"/>
    <col min="5" max="16384" width="9.140625" style="32"/>
  </cols>
  <sheetData>
    <row r="2" spans="1:7" ht="12.75" x14ac:dyDescent="0.2">
      <c r="A2" s="98" t="s">
        <v>116</v>
      </c>
    </row>
    <row r="3" spans="1:7" ht="5.25" customHeight="1" x14ac:dyDescent="0.2"/>
    <row r="4" spans="1:7" x14ac:dyDescent="0.2">
      <c r="D4" s="33" t="s">
        <v>63</v>
      </c>
    </row>
    <row r="5" spans="1:7" ht="51.75" customHeight="1" x14ac:dyDescent="0.2">
      <c r="A5" s="34"/>
      <c r="B5" s="35" t="s">
        <v>64</v>
      </c>
      <c r="C5" s="35" t="s">
        <v>117</v>
      </c>
      <c r="D5" s="35" t="s">
        <v>118</v>
      </c>
    </row>
    <row r="6" spans="1:7" ht="7.5" customHeight="1" x14ac:dyDescent="0.2">
      <c r="A6" s="36"/>
      <c r="B6" s="65"/>
      <c r="C6" s="65"/>
      <c r="D6" s="65"/>
    </row>
    <row r="7" spans="1:7" x14ac:dyDescent="0.2">
      <c r="A7" s="38" t="s">
        <v>41</v>
      </c>
      <c r="B7" s="40">
        <v>7227.6</v>
      </c>
      <c r="C7" s="40">
        <v>99.4</v>
      </c>
      <c r="D7" s="40">
        <v>122</v>
      </c>
      <c r="E7" s="52"/>
      <c r="F7" s="52"/>
      <c r="G7" s="52"/>
    </row>
    <row r="8" spans="1:7" x14ac:dyDescent="0.2">
      <c r="A8" s="38" t="s">
        <v>35</v>
      </c>
      <c r="B8" s="40">
        <v>94535.200000000012</v>
      </c>
      <c r="C8" s="40">
        <v>98.6</v>
      </c>
      <c r="D8" s="40">
        <v>139.9</v>
      </c>
      <c r="E8" s="52"/>
      <c r="F8" s="52"/>
      <c r="G8" s="52"/>
    </row>
    <row r="9" spans="1:7" x14ac:dyDescent="0.2">
      <c r="A9" s="38" t="s">
        <v>42</v>
      </c>
      <c r="B9" s="40">
        <v>13539</v>
      </c>
      <c r="C9" s="40">
        <v>103.6</v>
      </c>
      <c r="D9" s="40">
        <v>111.5</v>
      </c>
      <c r="E9" s="52"/>
      <c r="F9" s="52"/>
      <c r="G9" s="52"/>
    </row>
    <row r="10" spans="1:7" ht="36" x14ac:dyDescent="0.2">
      <c r="A10" s="38" t="s">
        <v>65</v>
      </c>
      <c r="B10" s="40">
        <v>69830.700000000012</v>
      </c>
      <c r="C10" s="40">
        <v>108.5</v>
      </c>
      <c r="D10" s="40">
        <v>114.3</v>
      </c>
      <c r="E10" s="52"/>
      <c r="F10" s="52"/>
      <c r="G10" s="52"/>
    </row>
    <row r="11" spans="1:7" x14ac:dyDescent="0.2">
      <c r="A11" s="38" t="s">
        <v>44</v>
      </c>
      <c r="B11" s="40">
        <v>19827.100000000002</v>
      </c>
      <c r="C11" s="40">
        <v>124.6</v>
      </c>
      <c r="D11" s="40">
        <v>105.2</v>
      </c>
      <c r="E11" s="52"/>
      <c r="F11" s="52"/>
      <c r="G11" s="52"/>
    </row>
    <row r="12" spans="1:7" x14ac:dyDescent="0.2">
      <c r="A12" s="38" t="s">
        <v>45</v>
      </c>
      <c r="B12" s="40">
        <v>4756.8</v>
      </c>
      <c r="C12" s="40">
        <v>101.9</v>
      </c>
      <c r="D12" s="40">
        <v>112.8</v>
      </c>
      <c r="E12" s="52"/>
      <c r="F12" s="52"/>
      <c r="G12" s="52"/>
    </row>
    <row r="13" spans="1:7" x14ac:dyDescent="0.2">
      <c r="A13" s="38" t="s">
        <v>46</v>
      </c>
      <c r="B13" s="40">
        <v>23022.400000000001</v>
      </c>
      <c r="C13" s="40">
        <v>106.7</v>
      </c>
      <c r="D13" s="40">
        <v>101.2</v>
      </c>
      <c r="E13" s="52"/>
      <c r="F13" s="52"/>
      <c r="G13" s="52"/>
    </row>
    <row r="14" spans="1:7" ht="36" x14ac:dyDescent="0.2">
      <c r="A14" s="38" t="s">
        <v>47</v>
      </c>
      <c r="B14" s="40">
        <v>16050</v>
      </c>
      <c r="C14" s="40">
        <v>108.9</v>
      </c>
      <c r="D14" s="40">
        <v>110.2</v>
      </c>
      <c r="E14" s="52"/>
      <c r="F14" s="52"/>
      <c r="G14" s="52"/>
    </row>
    <row r="15" spans="1:7" ht="36" x14ac:dyDescent="0.2">
      <c r="A15" s="38" t="s">
        <v>48</v>
      </c>
      <c r="B15" s="40">
        <v>41915.1</v>
      </c>
      <c r="C15" s="40">
        <v>101.3</v>
      </c>
      <c r="D15" s="40">
        <v>107</v>
      </c>
      <c r="E15" s="52"/>
      <c r="F15" s="52"/>
      <c r="G15" s="52"/>
    </row>
    <row r="16" spans="1:7" ht="24" x14ac:dyDescent="0.2">
      <c r="A16" s="38" t="s">
        <v>49</v>
      </c>
      <c r="B16" s="40">
        <v>14725.7</v>
      </c>
      <c r="C16" s="40">
        <v>112.3</v>
      </c>
      <c r="D16" s="40">
        <v>107.6</v>
      </c>
      <c r="E16" s="52"/>
      <c r="F16" s="52"/>
      <c r="G16" s="52"/>
    </row>
    <row r="17" spans="1:7" ht="4.5" customHeight="1" x14ac:dyDescent="0.2">
      <c r="A17" s="41"/>
      <c r="B17" s="40"/>
      <c r="C17" s="40"/>
      <c r="D17" s="40"/>
      <c r="E17" s="52"/>
      <c r="F17" s="52"/>
      <c r="G17" s="52"/>
    </row>
    <row r="18" spans="1:7" x14ac:dyDescent="0.2">
      <c r="A18" s="42" t="s">
        <v>50</v>
      </c>
      <c r="B18" s="40">
        <v>305429.60000000003</v>
      </c>
      <c r="C18" s="40">
        <v>105.1</v>
      </c>
      <c r="D18" s="40">
        <v>117.5</v>
      </c>
      <c r="E18" s="52"/>
      <c r="F18" s="52"/>
      <c r="G18" s="52"/>
    </row>
    <row r="19" spans="1:7" ht="5.25" customHeight="1" x14ac:dyDescent="0.2">
      <c r="A19" s="43"/>
      <c r="B19" s="40"/>
      <c r="C19" s="40"/>
      <c r="D19" s="40"/>
      <c r="E19" s="52"/>
      <c r="F19" s="52"/>
      <c r="G19" s="52"/>
    </row>
    <row r="20" spans="1:7" ht="14.25" x14ac:dyDescent="0.2">
      <c r="A20" s="42" t="s">
        <v>86</v>
      </c>
      <c r="B20" s="40">
        <v>30600.2</v>
      </c>
      <c r="C20" s="40">
        <v>104.3</v>
      </c>
      <c r="D20" s="40">
        <v>105.4</v>
      </c>
      <c r="E20" s="52"/>
      <c r="F20" s="52"/>
      <c r="G20" s="52"/>
    </row>
    <row r="21" spans="1:7" ht="5.25" customHeight="1" x14ac:dyDescent="0.2">
      <c r="A21" s="44"/>
      <c r="B21" s="46"/>
      <c r="C21" s="46"/>
      <c r="D21" s="46"/>
      <c r="E21" s="52"/>
      <c r="F21" s="52"/>
      <c r="G21" s="52"/>
    </row>
    <row r="22" spans="1:7" ht="18" customHeight="1" x14ac:dyDescent="0.2">
      <c r="A22" s="47" t="s">
        <v>66</v>
      </c>
      <c r="B22" s="49">
        <v>336029.80000000005</v>
      </c>
      <c r="C22" s="49">
        <v>105.1</v>
      </c>
      <c r="D22" s="49">
        <v>116.3</v>
      </c>
      <c r="E22" s="52"/>
      <c r="F22" s="52"/>
      <c r="G22" s="52"/>
    </row>
    <row r="23" spans="1:7" ht="6" customHeight="1" x14ac:dyDescent="0.2">
      <c r="A23" s="50"/>
      <c r="B23" s="46"/>
      <c r="C23" s="40"/>
      <c r="D23" s="46"/>
      <c r="E23" s="52"/>
      <c r="F23" s="52"/>
      <c r="G23" s="52"/>
    </row>
    <row r="24" spans="1:7" x14ac:dyDescent="0.2">
      <c r="A24" s="55" t="s">
        <v>67</v>
      </c>
      <c r="B24" s="40">
        <v>262519.5</v>
      </c>
      <c r="C24" s="40">
        <v>105.7</v>
      </c>
      <c r="D24" s="40">
        <v>115.9</v>
      </c>
      <c r="E24" s="52"/>
      <c r="F24" s="52"/>
      <c r="G24" s="52"/>
    </row>
    <row r="25" spans="1:7" ht="26.25" x14ac:dyDescent="0.2">
      <c r="A25" s="71" t="s">
        <v>87</v>
      </c>
      <c r="B25" s="40">
        <v>235539.5</v>
      </c>
      <c r="C25" s="40">
        <v>108.3</v>
      </c>
      <c r="D25" s="40">
        <v>116.8</v>
      </c>
      <c r="E25" s="52"/>
      <c r="F25" s="52"/>
      <c r="G25" s="52"/>
    </row>
    <row r="26" spans="1:7" ht="24" x14ac:dyDescent="0.2">
      <c r="A26" s="72" t="s">
        <v>68</v>
      </c>
      <c r="B26" s="40">
        <v>206721.5</v>
      </c>
      <c r="C26" s="40">
        <v>107.9</v>
      </c>
      <c r="D26" s="40">
        <v>118.1</v>
      </c>
      <c r="E26" s="52"/>
      <c r="F26" s="52"/>
      <c r="G26" s="52"/>
    </row>
    <row r="27" spans="1:7" ht="36" x14ac:dyDescent="0.2">
      <c r="A27" s="72" t="s">
        <v>69</v>
      </c>
      <c r="B27" s="40">
        <v>1535.2</v>
      </c>
      <c r="C27" s="40">
        <v>102.3</v>
      </c>
      <c r="D27" s="40">
        <v>108.3</v>
      </c>
      <c r="E27" s="52"/>
      <c r="F27" s="52"/>
      <c r="G27" s="52"/>
    </row>
    <row r="28" spans="1:7" ht="24" x14ac:dyDescent="0.2">
      <c r="A28" s="72" t="s">
        <v>70</v>
      </c>
      <c r="B28" s="40">
        <v>27282.799999999999</v>
      </c>
      <c r="C28" s="40">
        <v>111.7</v>
      </c>
      <c r="D28" s="40">
        <v>108.8</v>
      </c>
      <c r="E28" s="52"/>
      <c r="F28" s="52"/>
      <c r="G28" s="52"/>
    </row>
    <row r="29" spans="1:7" ht="26.25" x14ac:dyDescent="0.2">
      <c r="A29" s="71" t="s">
        <v>88</v>
      </c>
      <c r="B29" s="40">
        <v>26980</v>
      </c>
      <c r="C29" s="40">
        <v>88.7</v>
      </c>
      <c r="D29" s="40">
        <v>108.5</v>
      </c>
      <c r="E29" s="52"/>
      <c r="F29" s="52"/>
      <c r="G29" s="52"/>
    </row>
    <row r="30" spans="1:7" ht="4.5" customHeight="1" x14ac:dyDescent="0.2">
      <c r="A30" s="73"/>
      <c r="B30" s="40"/>
      <c r="C30" s="40"/>
      <c r="D30" s="40"/>
      <c r="E30" s="52"/>
      <c r="F30" s="52"/>
      <c r="G30" s="52"/>
    </row>
    <row r="31" spans="1:7" x14ac:dyDescent="0.2">
      <c r="A31" s="55" t="s">
        <v>71</v>
      </c>
      <c r="B31" s="40">
        <v>95804</v>
      </c>
      <c r="C31" s="40">
        <v>100.8</v>
      </c>
      <c r="D31" s="40">
        <v>125.1</v>
      </c>
      <c r="E31" s="52"/>
      <c r="F31" s="52"/>
      <c r="G31" s="52"/>
    </row>
    <row r="32" spans="1:7" x14ac:dyDescent="0.2">
      <c r="A32" s="55" t="s">
        <v>72</v>
      </c>
      <c r="B32" s="40"/>
      <c r="C32" s="40"/>
      <c r="D32" s="40"/>
      <c r="E32" s="52"/>
      <c r="F32" s="52"/>
      <c r="G32" s="52"/>
    </row>
    <row r="33" spans="1:7" x14ac:dyDescent="0.2">
      <c r="A33" s="71" t="s">
        <v>58</v>
      </c>
      <c r="B33" s="40">
        <v>86040.5</v>
      </c>
      <c r="C33" s="40">
        <v>102.7</v>
      </c>
      <c r="D33" s="40">
        <v>121.5</v>
      </c>
      <c r="E33" s="52"/>
      <c r="F33" s="52"/>
      <c r="G33" s="52"/>
    </row>
    <row r="34" spans="1:7" ht="6" customHeight="1" x14ac:dyDescent="0.2">
      <c r="A34" s="74"/>
      <c r="B34" s="40"/>
      <c r="C34" s="40"/>
      <c r="D34" s="40"/>
      <c r="E34" s="52"/>
      <c r="F34" s="52"/>
      <c r="G34" s="52"/>
    </row>
    <row r="35" spans="1:7" x14ac:dyDescent="0.2">
      <c r="A35" s="55" t="s">
        <v>60</v>
      </c>
      <c r="B35" s="40">
        <f>+B36-B37</f>
        <v>-22293.699999999983</v>
      </c>
      <c r="C35" s="57" t="s">
        <v>7</v>
      </c>
      <c r="D35" s="57" t="s">
        <v>7</v>
      </c>
      <c r="E35" s="52"/>
      <c r="F35" s="52"/>
      <c r="G35" s="52"/>
    </row>
    <row r="36" spans="1:7" x14ac:dyDescent="0.2">
      <c r="A36" s="55" t="s">
        <v>73</v>
      </c>
      <c r="B36" s="40">
        <v>149406.20000000001</v>
      </c>
      <c r="C36" s="40">
        <v>109</v>
      </c>
      <c r="D36" s="40">
        <v>116</v>
      </c>
      <c r="E36" s="52"/>
      <c r="F36" s="52"/>
      <c r="G36" s="52"/>
    </row>
    <row r="37" spans="1:7" x14ac:dyDescent="0.2">
      <c r="A37" s="55" t="s">
        <v>74</v>
      </c>
      <c r="B37" s="40">
        <v>171699.9</v>
      </c>
      <c r="C37" s="40">
        <v>107.2</v>
      </c>
      <c r="D37" s="40">
        <v>120.2</v>
      </c>
      <c r="E37" s="52"/>
      <c r="F37" s="52"/>
      <c r="G37" s="52"/>
    </row>
    <row r="38" spans="1:7" ht="6.75" customHeight="1" x14ac:dyDescent="0.2">
      <c r="A38" s="75"/>
      <c r="B38" s="76"/>
      <c r="C38" s="76"/>
      <c r="D38" s="76"/>
      <c r="E38" s="52"/>
      <c r="F38" s="52"/>
      <c r="G38" s="52"/>
    </row>
    <row r="39" spans="1:7" ht="24.75" customHeight="1" x14ac:dyDescent="0.2">
      <c r="A39" s="202" t="s">
        <v>77</v>
      </c>
      <c r="B39" s="203"/>
      <c r="C39" s="203"/>
      <c r="D39" s="203"/>
      <c r="E39" s="99"/>
    </row>
    <row r="40" spans="1:7" ht="60" customHeight="1" x14ac:dyDescent="0.2">
      <c r="A40" s="202" t="s">
        <v>130</v>
      </c>
      <c r="B40" s="203"/>
      <c r="C40" s="203"/>
      <c r="D40" s="203"/>
      <c r="E40" s="99"/>
    </row>
    <row r="41" spans="1:7" ht="45" customHeight="1" x14ac:dyDescent="0.2">
      <c r="A41" s="202" t="s">
        <v>131</v>
      </c>
      <c r="B41" s="203"/>
      <c r="C41" s="203"/>
      <c r="D41" s="203"/>
      <c r="E41" s="99"/>
    </row>
    <row r="42" spans="1:7" x14ac:dyDescent="0.2">
      <c r="A42" s="60"/>
      <c r="B42" s="77"/>
      <c r="C42" s="60"/>
      <c r="D42" s="60"/>
      <c r="E42" s="99"/>
    </row>
    <row r="43" spans="1:7" x14ac:dyDescent="0.2">
      <c r="A43" s="60"/>
      <c r="B43" s="60"/>
      <c r="C43" s="60"/>
      <c r="D43" s="60"/>
      <c r="E43" s="99"/>
    </row>
    <row r="44" spans="1:7" x14ac:dyDescent="0.2">
      <c r="A44" s="60"/>
      <c r="B44" s="60"/>
      <c r="C44" s="60"/>
      <c r="D44" s="60"/>
      <c r="E44" s="99"/>
    </row>
    <row r="45" spans="1:7" x14ac:dyDescent="0.2">
      <c r="A45" s="60"/>
      <c r="B45" s="60"/>
      <c r="C45" s="60"/>
      <c r="D45" s="60"/>
      <c r="E45" s="99"/>
    </row>
  </sheetData>
  <mergeCells count="3">
    <mergeCell ref="A39:D39"/>
    <mergeCell ref="A40:D40"/>
    <mergeCell ref="A41:D41"/>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G46"/>
  <sheetViews>
    <sheetView showGridLines="0" tabSelected="1" workbookViewId="0">
      <selection activeCell="A2" sqref="A2:D45"/>
    </sheetView>
  </sheetViews>
  <sheetFormatPr defaultRowHeight="12" x14ac:dyDescent="0.2"/>
  <cols>
    <col min="1" max="1" width="47.28515625" style="60" customWidth="1"/>
    <col min="2" max="4" width="12.7109375" style="60" customWidth="1"/>
    <col min="5" max="16384" width="9.140625" style="32"/>
  </cols>
  <sheetData>
    <row r="2" spans="1:7" ht="12.75" x14ac:dyDescent="0.2">
      <c r="A2" s="100" t="s">
        <v>119</v>
      </c>
    </row>
    <row r="3" spans="1:7" ht="6" customHeight="1" x14ac:dyDescent="0.2"/>
    <row r="4" spans="1:7" x14ac:dyDescent="0.2">
      <c r="D4" s="61" t="s">
        <v>75</v>
      </c>
    </row>
    <row r="5" spans="1:7" ht="50.25" customHeight="1" x14ac:dyDescent="0.2">
      <c r="A5" s="62"/>
      <c r="B5" s="63" t="s">
        <v>64</v>
      </c>
      <c r="C5" s="63" t="s">
        <v>126</v>
      </c>
      <c r="D5" s="63" t="s">
        <v>127</v>
      </c>
    </row>
    <row r="6" spans="1:7" x14ac:dyDescent="0.2">
      <c r="A6" s="64"/>
      <c r="B6" s="120"/>
      <c r="C6" s="65"/>
      <c r="D6" s="65"/>
    </row>
    <row r="7" spans="1:7" x14ac:dyDescent="0.2">
      <c r="A7" s="55" t="s">
        <v>41</v>
      </c>
      <c r="B7" s="39">
        <v>14778.8</v>
      </c>
      <c r="C7" s="40">
        <v>101.2</v>
      </c>
      <c r="D7" s="40">
        <v>111.7</v>
      </c>
      <c r="E7" s="52"/>
      <c r="F7" s="52"/>
      <c r="G7" s="52"/>
    </row>
    <row r="8" spans="1:7" x14ac:dyDescent="0.2">
      <c r="A8" s="55" t="s">
        <v>35</v>
      </c>
      <c r="B8" s="39">
        <v>95926.7</v>
      </c>
      <c r="C8" s="40">
        <v>107.5</v>
      </c>
      <c r="D8" s="40">
        <v>105.8</v>
      </c>
      <c r="E8" s="52"/>
      <c r="F8" s="52"/>
      <c r="G8" s="52"/>
    </row>
    <row r="9" spans="1:7" x14ac:dyDescent="0.2">
      <c r="A9" s="55" t="s">
        <v>42</v>
      </c>
      <c r="B9" s="39">
        <v>21839.5</v>
      </c>
      <c r="C9" s="40">
        <v>99.8</v>
      </c>
      <c r="D9" s="40">
        <v>102.6</v>
      </c>
      <c r="E9" s="52"/>
      <c r="F9" s="52"/>
      <c r="G9" s="52"/>
    </row>
    <row r="10" spans="1:7" ht="36" x14ac:dyDescent="0.2">
      <c r="A10" s="55" t="s">
        <v>65</v>
      </c>
      <c r="B10" s="39">
        <v>65415.9</v>
      </c>
      <c r="C10" s="40">
        <v>101.8</v>
      </c>
      <c r="D10" s="40">
        <v>104.1</v>
      </c>
      <c r="E10" s="52"/>
      <c r="F10" s="52"/>
      <c r="G10" s="52"/>
    </row>
    <row r="11" spans="1:7" x14ac:dyDescent="0.2">
      <c r="A11" s="55" t="s">
        <v>44</v>
      </c>
      <c r="B11" s="39">
        <v>21568.5</v>
      </c>
      <c r="C11" s="40">
        <v>95.2</v>
      </c>
      <c r="D11" s="40">
        <v>103.6</v>
      </c>
      <c r="E11" s="52"/>
      <c r="F11" s="52"/>
      <c r="G11" s="52"/>
    </row>
    <row r="12" spans="1:7" x14ac:dyDescent="0.2">
      <c r="A12" s="55" t="s">
        <v>45</v>
      </c>
      <c r="B12" s="39">
        <v>5410.9</v>
      </c>
      <c r="C12" s="40">
        <v>101.3</v>
      </c>
      <c r="D12" s="40">
        <v>99.6</v>
      </c>
      <c r="E12" s="52"/>
      <c r="F12" s="52"/>
      <c r="G12" s="52"/>
    </row>
    <row r="13" spans="1:7" x14ac:dyDescent="0.2">
      <c r="A13" s="55" t="s">
        <v>46</v>
      </c>
      <c r="B13" s="39">
        <v>23310.2</v>
      </c>
      <c r="C13" s="40">
        <v>104.4</v>
      </c>
      <c r="D13" s="40">
        <v>99</v>
      </c>
      <c r="E13" s="52"/>
      <c r="F13" s="52"/>
      <c r="G13" s="52"/>
    </row>
    <row r="14" spans="1:7" ht="25.5" customHeight="1" x14ac:dyDescent="0.2">
      <c r="A14" s="55" t="s">
        <v>47</v>
      </c>
      <c r="B14" s="39">
        <v>18242.8</v>
      </c>
      <c r="C14" s="40">
        <v>77.099999999999994</v>
      </c>
      <c r="D14" s="40">
        <v>111.2</v>
      </c>
      <c r="E14" s="52"/>
      <c r="F14" s="52"/>
      <c r="G14" s="52"/>
    </row>
    <row r="15" spans="1:7" ht="36" x14ac:dyDescent="0.2">
      <c r="A15" s="55" t="s">
        <v>48</v>
      </c>
      <c r="B15" s="39">
        <v>43633.8</v>
      </c>
      <c r="C15" s="40">
        <v>100.5</v>
      </c>
      <c r="D15" s="40">
        <v>102.5</v>
      </c>
      <c r="E15" s="52"/>
      <c r="F15" s="52"/>
      <c r="G15" s="52"/>
    </row>
    <row r="16" spans="1:7" ht="24" x14ac:dyDescent="0.2">
      <c r="A16" s="55" t="s">
        <v>49</v>
      </c>
      <c r="B16" s="39">
        <v>14544.6</v>
      </c>
      <c r="C16" s="40">
        <v>125.7</v>
      </c>
      <c r="D16" s="40">
        <v>146.80000000000001</v>
      </c>
      <c r="E16" s="52"/>
      <c r="F16" s="52"/>
      <c r="G16" s="52"/>
    </row>
    <row r="17" spans="1:7" ht="4.5" customHeight="1" x14ac:dyDescent="0.2">
      <c r="A17" s="66"/>
      <c r="B17" s="39"/>
      <c r="C17" s="40"/>
      <c r="D17" s="40"/>
      <c r="E17" s="52"/>
      <c r="F17" s="52"/>
      <c r="G17" s="52"/>
    </row>
    <row r="18" spans="1:7" x14ac:dyDescent="0.2">
      <c r="A18" s="67" t="s">
        <v>50</v>
      </c>
      <c r="B18" s="39">
        <v>324671.69999999995</v>
      </c>
      <c r="C18" s="40">
        <v>101.2</v>
      </c>
      <c r="D18" s="40">
        <v>106.3</v>
      </c>
      <c r="E18" s="52"/>
      <c r="F18" s="52"/>
      <c r="G18" s="52"/>
    </row>
    <row r="19" spans="1:7" ht="5.25" customHeight="1" x14ac:dyDescent="0.2">
      <c r="A19" s="68"/>
      <c r="B19" s="39"/>
      <c r="C19" s="40"/>
      <c r="D19" s="40"/>
      <c r="E19" s="52"/>
      <c r="F19" s="52"/>
      <c r="G19" s="52"/>
    </row>
    <row r="20" spans="1:7" ht="14.25" x14ac:dyDescent="0.2">
      <c r="A20" s="67" t="s">
        <v>86</v>
      </c>
      <c r="B20" s="39">
        <v>31732.399999999998</v>
      </c>
      <c r="C20" s="40">
        <v>101.9</v>
      </c>
      <c r="D20" s="40">
        <v>91</v>
      </c>
      <c r="E20" s="52"/>
      <c r="F20" s="52"/>
      <c r="G20" s="52"/>
    </row>
    <row r="21" spans="1:7" ht="5.25" customHeight="1" x14ac:dyDescent="0.2">
      <c r="A21" s="67"/>
      <c r="B21" s="39"/>
      <c r="C21" s="40"/>
      <c r="D21" s="40"/>
      <c r="E21" s="52"/>
      <c r="F21" s="52"/>
      <c r="G21" s="52"/>
    </row>
    <row r="22" spans="1:7" x14ac:dyDescent="0.2">
      <c r="A22" s="67" t="s">
        <v>76</v>
      </c>
      <c r="B22" s="39">
        <f>+B24-B20-B18</f>
        <v>807.70000000001164</v>
      </c>
      <c r="C22" s="57" t="s">
        <v>7</v>
      </c>
      <c r="D22" s="57" t="s">
        <v>7</v>
      </c>
      <c r="E22" s="52"/>
      <c r="F22" s="52"/>
      <c r="G22" s="52"/>
    </row>
    <row r="23" spans="1:7" ht="6" customHeight="1" x14ac:dyDescent="0.2">
      <c r="A23" s="69"/>
      <c r="B23" s="39"/>
      <c r="C23" s="40"/>
      <c r="D23" s="40"/>
      <c r="E23" s="52"/>
      <c r="F23" s="52"/>
      <c r="G23" s="52"/>
    </row>
    <row r="24" spans="1:7" ht="18" customHeight="1" x14ac:dyDescent="0.2">
      <c r="A24" s="47" t="s">
        <v>66</v>
      </c>
      <c r="B24" s="48">
        <v>357211.8</v>
      </c>
      <c r="C24" s="49">
        <v>101.8</v>
      </c>
      <c r="D24" s="49">
        <v>101.8</v>
      </c>
      <c r="E24" s="52"/>
      <c r="F24" s="52"/>
      <c r="G24" s="52"/>
    </row>
    <row r="25" spans="1:7" ht="6" customHeight="1" x14ac:dyDescent="0.2">
      <c r="A25" s="70"/>
      <c r="B25" s="39"/>
      <c r="C25" s="40"/>
      <c r="D25" s="40"/>
      <c r="E25" s="52"/>
      <c r="F25" s="52"/>
      <c r="G25" s="52"/>
    </row>
    <row r="26" spans="1:7" x14ac:dyDescent="0.2">
      <c r="A26" s="55" t="s">
        <v>67</v>
      </c>
      <c r="B26" s="39">
        <v>274139</v>
      </c>
      <c r="C26" s="40">
        <v>101.8</v>
      </c>
      <c r="D26" s="40">
        <v>104.3</v>
      </c>
      <c r="E26" s="52"/>
      <c r="F26" s="52"/>
      <c r="G26" s="52"/>
    </row>
    <row r="27" spans="1:7" ht="26.25" x14ac:dyDescent="0.2">
      <c r="A27" s="71" t="s">
        <v>87</v>
      </c>
      <c r="B27" s="39">
        <v>246441.59999999998</v>
      </c>
      <c r="C27" s="40">
        <v>102.1</v>
      </c>
      <c r="D27" s="40">
        <v>104.9</v>
      </c>
      <c r="E27" s="52"/>
      <c r="F27" s="52"/>
      <c r="G27" s="52"/>
    </row>
    <row r="28" spans="1:7" ht="24" x14ac:dyDescent="0.2">
      <c r="A28" s="72" t="s">
        <v>68</v>
      </c>
      <c r="B28" s="39">
        <v>216087.5</v>
      </c>
      <c r="C28" s="40">
        <v>102.2</v>
      </c>
      <c r="D28" s="40">
        <v>105.1</v>
      </c>
      <c r="E28" s="52"/>
      <c r="F28" s="52"/>
      <c r="G28" s="52"/>
    </row>
    <row r="29" spans="1:7" ht="27" customHeight="1" x14ac:dyDescent="0.2">
      <c r="A29" s="72" t="s">
        <v>69</v>
      </c>
      <c r="B29" s="39">
        <v>2840.8</v>
      </c>
      <c r="C29" s="40">
        <v>94.8</v>
      </c>
      <c r="D29" s="40">
        <v>104.7</v>
      </c>
      <c r="E29" s="52"/>
      <c r="F29" s="52"/>
      <c r="G29" s="52"/>
    </row>
    <row r="30" spans="1:7" ht="24" x14ac:dyDescent="0.2">
      <c r="A30" s="72" t="s">
        <v>70</v>
      </c>
      <c r="B30" s="39">
        <v>27513.3</v>
      </c>
      <c r="C30" s="40">
        <v>102.8</v>
      </c>
      <c r="D30" s="40">
        <v>103.2</v>
      </c>
      <c r="E30" s="52"/>
      <c r="F30" s="52"/>
      <c r="G30" s="52"/>
    </row>
    <row r="31" spans="1:7" ht="26.25" x14ac:dyDescent="0.2">
      <c r="A31" s="71" t="s">
        <v>88</v>
      </c>
      <c r="B31" s="39">
        <v>27697.4</v>
      </c>
      <c r="C31" s="40">
        <v>94.9</v>
      </c>
      <c r="D31" s="40">
        <v>103.6</v>
      </c>
      <c r="E31" s="52"/>
      <c r="F31" s="52"/>
      <c r="G31" s="52"/>
    </row>
    <row r="32" spans="1:7" ht="3.75" customHeight="1" x14ac:dyDescent="0.2">
      <c r="A32" s="73"/>
      <c r="B32" s="39"/>
      <c r="C32" s="40"/>
      <c r="D32" s="40"/>
      <c r="E32" s="52"/>
      <c r="F32" s="52"/>
      <c r="G32" s="52"/>
    </row>
    <row r="33" spans="1:7" x14ac:dyDescent="0.2">
      <c r="A33" s="55" t="s">
        <v>71</v>
      </c>
      <c r="B33" s="39">
        <v>96356.799999999988</v>
      </c>
      <c r="C33" s="40">
        <v>-15.3</v>
      </c>
      <c r="D33" s="40">
        <v>-580.9</v>
      </c>
      <c r="E33" s="52"/>
      <c r="F33" s="52"/>
      <c r="G33" s="52"/>
    </row>
    <row r="34" spans="1:7" x14ac:dyDescent="0.2">
      <c r="A34" s="55" t="s">
        <v>72</v>
      </c>
      <c r="B34" s="39"/>
      <c r="C34" s="40"/>
      <c r="D34" s="40"/>
      <c r="E34" s="52"/>
      <c r="F34" s="52"/>
      <c r="G34" s="52"/>
    </row>
    <row r="35" spans="1:7" x14ac:dyDescent="0.2">
      <c r="A35" s="71" t="s">
        <v>58</v>
      </c>
      <c r="B35" s="39">
        <v>87977.4</v>
      </c>
      <c r="C35" s="40">
        <v>101.8</v>
      </c>
      <c r="D35" s="40">
        <v>105</v>
      </c>
      <c r="E35" s="52"/>
      <c r="F35" s="52"/>
      <c r="G35" s="52"/>
    </row>
    <row r="36" spans="1:7" ht="3" customHeight="1" x14ac:dyDescent="0.2">
      <c r="A36" s="74"/>
      <c r="B36" s="39"/>
      <c r="C36" s="40"/>
      <c r="D36" s="40"/>
      <c r="E36" s="52"/>
      <c r="F36" s="52"/>
      <c r="G36" s="52"/>
    </row>
    <row r="37" spans="1:7" x14ac:dyDescent="0.2">
      <c r="A37" s="55" t="s">
        <v>60</v>
      </c>
      <c r="B37" s="39">
        <f>+B38-B39</f>
        <v>-23852.899999999994</v>
      </c>
      <c r="C37" s="57" t="s">
        <v>7</v>
      </c>
      <c r="D37" s="57" t="s">
        <v>7</v>
      </c>
      <c r="E37" s="52"/>
      <c r="F37" s="52"/>
      <c r="G37" s="52"/>
    </row>
    <row r="38" spans="1:7" x14ac:dyDescent="0.2">
      <c r="A38" s="55" t="s">
        <v>73</v>
      </c>
      <c r="B38" s="39">
        <v>147549.70000000001</v>
      </c>
      <c r="C38" s="40">
        <v>102.4</v>
      </c>
      <c r="D38" s="40">
        <v>102.4</v>
      </c>
      <c r="E38" s="52"/>
      <c r="F38" s="52"/>
      <c r="G38" s="52"/>
    </row>
    <row r="39" spans="1:7" x14ac:dyDescent="0.2">
      <c r="A39" s="55" t="s">
        <v>74</v>
      </c>
      <c r="B39" s="39">
        <v>171402.6</v>
      </c>
      <c r="C39" s="40">
        <v>100.2</v>
      </c>
      <c r="D39" s="40">
        <v>105.1</v>
      </c>
      <c r="E39" s="52"/>
      <c r="F39" s="52"/>
      <c r="G39" s="52"/>
    </row>
    <row r="40" spans="1:7" ht="6.75" customHeight="1" x14ac:dyDescent="0.2">
      <c r="A40" s="55"/>
      <c r="B40" s="39"/>
      <c r="C40" s="40"/>
      <c r="D40" s="40"/>
      <c r="E40" s="52"/>
      <c r="F40" s="52"/>
      <c r="G40" s="52"/>
    </row>
    <row r="41" spans="1:7" x14ac:dyDescent="0.2">
      <c r="A41" s="67" t="s">
        <v>76</v>
      </c>
      <c r="B41" s="39">
        <v>10568.903417059657</v>
      </c>
      <c r="C41" s="57" t="s">
        <v>7</v>
      </c>
      <c r="D41" s="57" t="s">
        <v>7</v>
      </c>
      <c r="E41" s="52"/>
      <c r="F41" s="52"/>
      <c r="G41" s="52"/>
    </row>
    <row r="42" spans="1:7" ht="6.75" customHeight="1" x14ac:dyDescent="0.2">
      <c r="A42" s="75"/>
      <c r="B42" s="121"/>
      <c r="C42" s="76"/>
      <c r="D42" s="76"/>
      <c r="E42" s="52"/>
      <c r="F42" s="52"/>
      <c r="G42" s="52"/>
    </row>
    <row r="43" spans="1:7" ht="24" customHeight="1" x14ac:dyDescent="0.2">
      <c r="A43" s="204" t="s">
        <v>77</v>
      </c>
      <c r="B43" s="205"/>
      <c r="C43" s="205"/>
      <c r="D43" s="205"/>
    </row>
    <row r="44" spans="1:7" ht="61.5" customHeight="1" x14ac:dyDescent="0.2">
      <c r="A44" s="202" t="s">
        <v>130</v>
      </c>
      <c r="B44" s="203"/>
      <c r="C44" s="203"/>
      <c r="D44" s="203"/>
    </row>
    <row r="45" spans="1:7" ht="40.5" customHeight="1" x14ac:dyDescent="0.2">
      <c r="A45" s="202" t="s">
        <v>131</v>
      </c>
      <c r="B45" s="203"/>
      <c r="C45" s="203"/>
      <c r="D45" s="203"/>
    </row>
    <row r="46" spans="1:7" x14ac:dyDescent="0.2">
      <c r="B46" s="77"/>
    </row>
  </sheetData>
  <mergeCells count="3">
    <mergeCell ref="A43:D43"/>
    <mergeCell ref="A44:D44"/>
    <mergeCell ref="A45:D45"/>
  </mergeCells>
  <phoneticPr fontId="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G42"/>
  <sheetViews>
    <sheetView showGridLines="0" topLeftCell="A11" workbookViewId="0">
      <selection activeCell="I35" sqref="I35"/>
    </sheetView>
  </sheetViews>
  <sheetFormatPr defaultRowHeight="12" x14ac:dyDescent="0.2"/>
  <cols>
    <col min="1" max="1" width="42.140625" style="31" customWidth="1"/>
    <col min="2" max="4" width="12.7109375" style="31" customWidth="1"/>
    <col min="5" max="16384" width="9.140625" style="32"/>
  </cols>
  <sheetData>
    <row r="2" spans="1:7" ht="12.75" x14ac:dyDescent="0.2">
      <c r="A2" s="98" t="s">
        <v>120</v>
      </c>
    </row>
    <row r="3" spans="1:7" ht="5.25" customHeight="1" x14ac:dyDescent="0.2"/>
    <row r="4" spans="1:7" x14ac:dyDescent="0.2">
      <c r="D4" s="33" t="s">
        <v>63</v>
      </c>
    </row>
    <row r="5" spans="1:7" ht="60" x14ac:dyDescent="0.2">
      <c r="A5" s="34"/>
      <c r="B5" s="35" t="s">
        <v>64</v>
      </c>
      <c r="C5" s="35" t="s">
        <v>128</v>
      </c>
      <c r="D5" s="35" t="s">
        <v>129</v>
      </c>
    </row>
    <row r="6" spans="1:7" ht="7.5" customHeight="1" x14ac:dyDescent="0.2">
      <c r="A6" s="36"/>
      <c r="B6" s="37"/>
      <c r="C6" s="37"/>
      <c r="D6" s="37"/>
    </row>
    <row r="7" spans="1:7" x14ac:dyDescent="0.2">
      <c r="A7" s="38" t="s">
        <v>41</v>
      </c>
      <c r="B7" s="39">
        <v>11605</v>
      </c>
      <c r="C7" s="39">
        <v>100</v>
      </c>
      <c r="D7" s="39">
        <v>117.8</v>
      </c>
      <c r="E7" s="52"/>
      <c r="F7" s="52"/>
      <c r="G7" s="52"/>
    </row>
    <row r="8" spans="1:7" x14ac:dyDescent="0.2">
      <c r="A8" s="38" t="s">
        <v>35</v>
      </c>
      <c r="B8" s="39">
        <v>153981.40000000002</v>
      </c>
      <c r="C8" s="39">
        <v>99</v>
      </c>
      <c r="D8" s="39">
        <v>140.30000000000001</v>
      </c>
      <c r="E8" s="52"/>
      <c r="F8" s="52"/>
      <c r="G8" s="52"/>
    </row>
    <row r="9" spans="1:7" x14ac:dyDescent="0.2">
      <c r="A9" s="38" t="s">
        <v>42</v>
      </c>
      <c r="B9" s="39">
        <v>23498.5</v>
      </c>
      <c r="C9" s="39">
        <v>104</v>
      </c>
      <c r="D9" s="39">
        <v>113.2</v>
      </c>
      <c r="E9" s="52"/>
      <c r="F9" s="52"/>
      <c r="G9" s="52"/>
    </row>
    <row r="10" spans="1:7" ht="36" x14ac:dyDescent="0.2">
      <c r="A10" s="38" t="s">
        <v>65</v>
      </c>
      <c r="B10" s="39">
        <v>126811.20000000001</v>
      </c>
      <c r="C10" s="39">
        <v>108.8</v>
      </c>
      <c r="D10" s="39">
        <v>111.5</v>
      </c>
      <c r="E10" s="52"/>
      <c r="F10" s="52"/>
      <c r="G10" s="52"/>
    </row>
    <row r="11" spans="1:7" x14ac:dyDescent="0.2">
      <c r="A11" s="38" t="s">
        <v>44</v>
      </c>
      <c r="B11" s="39">
        <v>42270.600000000006</v>
      </c>
      <c r="C11" s="39">
        <v>124.1</v>
      </c>
      <c r="D11" s="39">
        <v>102.8</v>
      </c>
      <c r="E11" s="52"/>
      <c r="F11" s="52"/>
      <c r="G11" s="52"/>
    </row>
    <row r="12" spans="1:7" x14ac:dyDescent="0.2">
      <c r="A12" s="38" t="s">
        <v>45</v>
      </c>
      <c r="B12" s="39">
        <v>9217.7000000000007</v>
      </c>
      <c r="C12" s="39">
        <v>101</v>
      </c>
      <c r="D12" s="39">
        <v>111.7</v>
      </c>
      <c r="E12" s="52"/>
      <c r="F12" s="52"/>
      <c r="G12" s="52"/>
    </row>
    <row r="13" spans="1:7" x14ac:dyDescent="0.2">
      <c r="A13" s="38" t="s">
        <v>46</v>
      </c>
      <c r="B13" s="39">
        <v>42400.6</v>
      </c>
      <c r="C13" s="39">
        <v>106.2</v>
      </c>
      <c r="D13" s="39">
        <v>101.3</v>
      </c>
      <c r="E13" s="52"/>
      <c r="F13" s="52"/>
      <c r="G13" s="52"/>
    </row>
    <row r="14" spans="1:7" ht="36" x14ac:dyDescent="0.2">
      <c r="A14" s="38" t="s">
        <v>47</v>
      </c>
      <c r="B14" s="39">
        <v>33834.1</v>
      </c>
      <c r="C14" s="39">
        <v>109.3</v>
      </c>
      <c r="D14" s="39">
        <v>105.5</v>
      </c>
      <c r="E14" s="52"/>
      <c r="F14" s="52"/>
      <c r="G14" s="52"/>
    </row>
    <row r="15" spans="1:7" ht="36" x14ac:dyDescent="0.2">
      <c r="A15" s="38" t="s">
        <v>48</v>
      </c>
      <c r="B15" s="39">
        <v>83253.5</v>
      </c>
      <c r="C15" s="39">
        <v>101.4</v>
      </c>
      <c r="D15" s="39">
        <v>104.7</v>
      </c>
      <c r="E15" s="52"/>
      <c r="F15" s="52"/>
      <c r="G15" s="52"/>
    </row>
    <row r="16" spans="1:7" ht="24" x14ac:dyDescent="0.2">
      <c r="A16" s="38" t="s">
        <v>49</v>
      </c>
      <c r="B16" s="39">
        <v>21936</v>
      </c>
      <c r="C16" s="39">
        <v>111.4</v>
      </c>
      <c r="D16" s="39">
        <v>107.4</v>
      </c>
      <c r="E16" s="52"/>
      <c r="F16" s="52"/>
      <c r="G16" s="52"/>
    </row>
    <row r="17" spans="1:7" ht="4.5" customHeight="1" x14ac:dyDescent="0.2">
      <c r="A17" s="41"/>
      <c r="B17" s="39"/>
      <c r="C17" s="39"/>
      <c r="D17" s="39"/>
      <c r="E17" s="52"/>
      <c r="F17" s="52"/>
      <c r="G17" s="52"/>
    </row>
    <row r="18" spans="1:7" x14ac:dyDescent="0.2">
      <c r="A18" s="42" t="s">
        <v>50</v>
      </c>
      <c r="B18" s="39">
        <v>548808.60000000009</v>
      </c>
      <c r="C18" s="39">
        <v>105.6</v>
      </c>
      <c r="D18" s="39">
        <v>115</v>
      </c>
      <c r="E18" s="52"/>
      <c r="F18" s="52"/>
      <c r="G18" s="52"/>
    </row>
    <row r="19" spans="1:7" ht="5.25" customHeight="1" x14ac:dyDescent="0.2">
      <c r="A19" s="43"/>
      <c r="B19" s="39"/>
      <c r="C19" s="39"/>
      <c r="D19" s="39"/>
      <c r="E19" s="52"/>
      <c r="F19" s="52"/>
      <c r="G19" s="52"/>
    </row>
    <row r="20" spans="1:7" ht="14.25" x14ac:dyDescent="0.2">
      <c r="A20" s="42" t="s">
        <v>86</v>
      </c>
      <c r="B20" s="39">
        <v>61050.7</v>
      </c>
      <c r="C20" s="39">
        <v>106.1</v>
      </c>
      <c r="D20" s="39">
        <v>112.1</v>
      </c>
      <c r="E20" s="52"/>
      <c r="F20" s="52"/>
      <c r="G20" s="52"/>
    </row>
    <row r="21" spans="1:7" ht="5.25" customHeight="1" x14ac:dyDescent="0.2">
      <c r="A21" s="44"/>
      <c r="B21" s="45"/>
      <c r="C21" s="45"/>
      <c r="D21" s="45"/>
      <c r="E21" s="52"/>
      <c r="F21" s="52"/>
      <c r="G21" s="52"/>
    </row>
    <row r="22" spans="1:7" ht="18" customHeight="1" x14ac:dyDescent="0.2">
      <c r="A22" s="47" t="s">
        <v>66</v>
      </c>
      <c r="B22" s="48">
        <v>609859.30000000005</v>
      </c>
      <c r="C22" s="48">
        <v>105.7</v>
      </c>
      <c r="D22" s="48">
        <v>114.7</v>
      </c>
      <c r="E22" s="52"/>
      <c r="F22" s="52"/>
      <c r="G22" s="52"/>
    </row>
    <row r="23" spans="1:7" ht="6" customHeight="1" x14ac:dyDescent="0.2">
      <c r="A23" s="50"/>
      <c r="B23" s="45"/>
      <c r="C23" s="45"/>
      <c r="D23" s="45"/>
      <c r="E23" s="52"/>
      <c r="F23" s="52"/>
      <c r="G23" s="52"/>
    </row>
    <row r="24" spans="1:7" x14ac:dyDescent="0.2">
      <c r="A24" s="38" t="s">
        <v>67</v>
      </c>
      <c r="B24" s="39">
        <v>482829.8</v>
      </c>
      <c r="C24" s="39">
        <v>106.1</v>
      </c>
      <c r="D24" s="39">
        <v>112</v>
      </c>
      <c r="E24" s="52"/>
      <c r="F24" s="52"/>
      <c r="G24" s="52"/>
    </row>
    <row r="25" spans="1:7" ht="26.25" x14ac:dyDescent="0.2">
      <c r="A25" s="51" t="s">
        <v>87</v>
      </c>
      <c r="B25" s="39">
        <v>429462.7</v>
      </c>
      <c r="C25" s="39">
        <v>108.2</v>
      </c>
      <c r="D25" s="39">
        <v>112.7</v>
      </c>
      <c r="E25" s="52"/>
      <c r="F25" s="52"/>
      <c r="G25" s="52"/>
    </row>
    <row r="26" spans="1:7" ht="24" x14ac:dyDescent="0.2">
      <c r="A26" s="53" t="s">
        <v>68</v>
      </c>
      <c r="B26" s="39">
        <v>377730.7</v>
      </c>
      <c r="C26" s="39">
        <v>107.5</v>
      </c>
      <c r="D26" s="39">
        <v>113.6</v>
      </c>
      <c r="E26" s="52"/>
      <c r="F26" s="52"/>
      <c r="G26" s="52"/>
    </row>
    <row r="27" spans="1:7" ht="36" x14ac:dyDescent="0.2">
      <c r="A27" s="53" t="s">
        <v>69</v>
      </c>
      <c r="B27" s="39">
        <v>2818.7</v>
      </c>
      <c r="C27" s="39">
        <v>106</v>
      </c>
      <c r="D27" s="39">
        <v>107.9</v>
      </c>
      <c r="E27" s="52"/>
      <c r="F27" s="52"/>
      <c r="G27" s="52"/>
    </row>
    <row r="28" spans="1:7" ht="24" x14ac:dyDescent="0.2">
      <c r="A28" s="53" t="s">
        <v>70</v>
      </c>
      <c r="B28" s="39">
        <v>48913.3</v>
      </c>
      <c r="C28" s="39">
        <v>113.7</v>
      </c>
      <c r="D28" s="39">
        <v>106.9</v>
      </c>
      <c r="E28" s="52"/>
      <c r="F28" s="52"/>
      <c r="G28" s="52"/>
    </row>
    <row r="29" spans="1:7" ht="26.25" x14ac:dyDescent="0.2">
      <c r="A29" s="51" t="s">
        <v>88</v>
      </c>
      <c r="B29" s="39">
        <v>53367.1</v>
      </c>
      <c r="C29" s="39">
        <v>92</v>
      </c>
      <c r="D29" s="39">
        <v>106.3</v>
      </c>
      <c r="E29" s="52"/>
      <c r="F29" s="52"/>
      <c r="G29" s="52"/>
    </row>
    <row r="30" spans="1:7" ht="4.5" customHeight="1" x14ac:dyDescent="0.2">
      <c r="A30" s="54"/>
      <c r="B30" s="39"/>
      <c r="C30" s="39"/>
      <c r="D30" s="39"/>
      <c r="E30" s="52"/>
      <c r="F30" s="52"/>
      <c r="G30" s="52"/>
    </row>
    <row r="31" spans="1:7" x14ac:dyDescent="0.2">
      <c r="A31" s="55" t="s">
        <v>71</v>
      </c>
      <c r="B31" s="39">
        <v>170362.8</v>
      </c>
      <c r="C31" s="39">
        <f>+'[1]sinteza cheltuieli'!$C$90</f>
        <v>101.72699516816148</v>
      </c>
      <c r="D31" s="39">
        <v>133</v>
      </c>
      <c r="E31" s="52"/>
      <c r="F31" s="52"/>
      <c r="G31" s="52"/>
    </row>
    <row r="32" spans="1:7" x14ac:dyDescent="0.2">
      <c r="A32" s="38" t="s">
        <v>72</v>
      </c>
      <c r="B32" s="39"/>
      <c r="C32" s="39"/>
      <c r="D32" s="39"/>
      <c r="E32" s="52"/>
      <c r="F32" s="52"/>
      <c r="G32" s="52"/>
    </row>
    <row r="33" spans="1:7" x14ac:dyDescent="0.2">
      <c r="A33" s="51" t="s">
        <v>58</v>
      </c>
      <c r="B33" s="39">
        <v>136734.9</v>
      </c>
      <c r="C33" s="39">
        <v>102.4</v>
      </c>
      <c r="D33" s="39">
        <v>120.7</v>
      </c>
      <c r="E33" s="52"/>
      <c r="F33" s="52"/>
      <c r="G33" s="52"/>
    </row>
    <row r="34" spans="1:7" ht="6" customHeight="1" x14ac:dyDescent="0.2">
      <c r="A34" s="56"/>
      <c r="B34" s="39"/>
      <c r="C34" s="39"/>
      <c r="D34" s="39"/>
      <c r="E34" s="52"/>
      <c r="F34" s="52"/>
      <c r="G34" s="52"/>
    </row>
    <row r="35" spans="1:7" x14ac:dyDescent="0.2">
      <c r="A35" s="38" t="s">
        <v>60</v>
      </c>
      <c r="B35" s="39">
        <f>+B36-B37</f>
        <v>-43333.300000000047</v>
      </c>
      <c r="C35" s="101" t="s">
        <v>7</v>
      </c>
      <c r="D35" s="101" t="s">
        <v>7</v>
      </c>
      <c r="E35" s="52"/>
      <c r="F35" s="52"/>
      <c r="G35" s="52"/>
    </row>
    <row r="36" spans="1:7" x14ac:dyDescent="0.2">
      <c r="A36" s="38" t="s">
        <v>73</v>
      </c>
      <c r="B36" s="39">
        <v>289111.59999999998</v>
      </c>
      <c r="C36" s="39">
        <v>109.8</v>
      </c>
      <c r="D36" s="39">
        <v>115.4</v>
      </c>
      <c r="E36" s="52"/>
      <c r="F36" s="52"/>
      <c r="G36" s="52"/>
    </row>
    <row r="37" spans="1:7" x14ac:dyDescent="0.2">
      <c r="A37" s="38" t="s">
        <v>74</v>
      </c>
      <c r="B37" s="39">
        <v>332444.90000000002</v>
      </c>
      <c r="C37" s="39">
        <v>107.97381398988833</v>
      </c>
      <c r="D37" s="39">
        <v>119.52258542337783</v>
      </c>
      <c r="E37" s="52"/>
      <c r="F37" s="52"/>
      <c r="G37" s="52"/>
    </row>
    <row r="38" spans="1:7" ht="6.75" customHeight="1" x14ac:dyDescent="0.2">
      <c r="A38" s="58"/>
      <c r="B38" s="102"/>
      <c r="C38" s="102"/>
      <c r="D38" s="102"/>
      <c r="E38" s="52"/>
      <c r="F38" s="52"/>
      <c r="G38" s="52"/>
    </row>
    <row r="39" spans="1:7" ht="24.75" customHeight="1" x14ac:dyDescent="0.2">
      <c r="A39" s="204" t="s">
        <v>77</v>
      </c>
      <c r="B39" s="205"/>
      <c r="C39" s="205"/>
      <c r="D39" s="205"/>
    </row>
    <row r="40" spans="1:7" ht="37.5" customHeight="1" x14ac:dyDescent="0.2">
      <c r="A40" s="202" t="s">
        <v>130</v>
      </c>
      <c r="B40" s="203"/>
      <c r="C40" s="203"/>
      <c r="D40" s="203"/>
    </row>
    <row r="41" spans="1:7" ht="33.75" customHeight="1" x14ac:dyDescent="0.2">
      <c r="A41" s="202" t="s">
        <v>131</v>
      </c>
      <c r="B41" s="203"/>
      <c r="C41" s="203"/>
      <c r="D41" s="203"/>
    </row>
    <row r="42" spans="1:7" x14ac:dyDescent="0.2">
      <c r="B42" s="59"/>
    </row>
  </sheetData>
  <mergeCells count="3">
    <mergeCell ref="A39:D39"/>
    <mergeCell ref="A40:D40"/>
    <mergeCell ref="A41:D4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Tabel 1</vt:lpstr>
      <vt:lpstr>Grafic 1</vt:lpstr>
      <vt:lpstr>Tabel 2</vt:lpstr>
      <vt:lpstr>Tabel 3</vt:lpstr>
      <vt:lpstr>Tabel 4</vt:lpstr>
      <vt:lpstr>Tabel 5</vt:lpstr>
      <vt:lpstr>Tabel 6</vt:lpstr>
      <vt:lpstr>Tabel 7</vt:lpstr>
      <vt:lpstr>Tabel 8</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Liliana Pintilia</cp:lastModifiedBy>
  <cp:lastPrinted>2022-10-11T07:03:52Z</cp:lastPrinted>
  <dcterms:created xsi:type="dcterms:W3CDTF">2015-05-11T12:08:00Z</dcterms:created>
  <dcterms:modified xsi:type="dcterms:W3CDTF">2022-10-11T08:23:04Z</dcterms:modified>
</cp:coreProperties>
</file>