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10245" yWindow="-15" windowWidth="10290" windowHeight="8115"/>
  </bookViews>
  <sheets>
    <sheet name="Tabel 1" sheetId="1" r:id="rId1"/>
    <sheet name="Grafic 1" sheetId="2" r:id="rId2"/>
    <sheet name="Tabel 2" sheetId="6" r:id="rId3"/>
    <sheet name="Tabel 3" sheetId="5" r:id="rId4"/>
    <sheet name="Tabel 4" sheetId="8" r:id="rId5"/>
    <sheet name="Tabel 5" sheetId="7" r:id="rId6"/>
    <sheet name="Tabel 6" sheetId="4" r:id="rId7"/>
    <sheet name="Tabel 7" sheetId="3" r:id="rId8"/>
  </sheets>
  <calcPr calcId="125725"/>
</workbook>
</file>

<file path=xl/calcChain.xml><?xml version="1.0" encoding="utf-8"?>
<calcChain xmlns="http://schemas.openxmlformats.org/spreadsheetml/2006/main">
  <c r="E8" i="7"/>
  <c r="D8"/>
  <c r="C8"/>
  <c r="B8"/>
  <c r="B7" l="1"/>
  <c r="C7"/>
  <c r="D7"/>
  <c r="E7"/>
  <c r="B17"/>
  <c r="C17"/>
  <c r="D17"/>
  <c r="E17"/>
  <c r="E18" i="8"/>
  <c r="E23" s="1"/>
  <c r="D18"/>
  <c r="D23" s="1"/>
  <c r="C18"/>
  <c r="C23" s="1"/>
  <c r="B18"/>
  <c r="B23" s="1"/>
  <c r="C10" i="5"/>
  <c r="C7"/>
  <c r="C13" i="6"/>
  <c r="C10"/>
  <c r="C7"/>
  <c r="B27" i="3"/>
  <c r="B26" s="1"/>
  <c r="B37"/>
  <c r="B18"/>
  <c r="B22" s="1"/>
  <c r="B35" i="4"/>
  <c r="B25"/>
  <c r="B24" s="1"/>
  <c r="B18"/>
  <c r="B22" s="1"/>
  <c r="B41" i="3" l="1"/>
  <c r="E22" i="7"/>
  <c r="C22"/>
  <c r="D22"/>
  <c r="B22"/>
</calcChain>
</file>

<file path=xl/sharedStrings.xml><?xml version="1.0" encoding="utf-8"?>
<sst xmlns="http://schemas.openxmlformats.org/spreadsheetml/2006/main" count="256" uniqueCount="163">
  <si>
    <t>Trim. I</t>
  </si>
  <si>
    <t>Trim. II</t>
  </si>
  <si>
    <t>Trim. III</t>
  </si>
  <si>
    <t>Trim. IV</t>
  </si>
  <si>
    <t>An</t>
  </si>
  <si>
    <t xml:space="preserve">- în % faţă de trimestrul precedent - </t>
  </si>
  <si>
    <t xml:space="preserve">- în % faţă de perioada corespunzătoare din anul precedent - </t>
  </si>
  <si>
    <t>-</t>
  </si>
  <si>
    <t xml:space="preserve">  Serie brută</t>
  </si>
  <si>
    <t xml:space="preserve">  Serie ajustată sezonier</t>
  </si>
  <si>
    <t>Tabel 1: Evoluţia Produsului intern brut trimestrial</t>
  </si>
  <si>
    <t>Perioada</t>
  </si>
  <si>
    <t>2000T1</t>
  </si>
  <si>
    <t>2000T2</t>
  </si>
  <si>
    <t>2000T3</t>
  </si>
  <si>
    <t>2000T4</t>
  </si>
  <si>
    <t>2001T1</t>
  </si>
  <si>
    <t>2001T2</t>
  </si>
  <si>
    <t>2001T3</t>
  </si>
  <si>
    <t>2001T4</t>
  </si>
  <si>
    <t>2002T1</t>
  </si>
  <si>
    <t>2002T2</t>
  </si>
  <si>
    <t>2002T3</t>
  </si>
  <si>
    <t>2002T4</t>
  </si>
  <si>
    <t>2003T1</t>
  </si>
  <si>
    <t>2003T2</t>
  </si>
  <si>
    <t>2003T3</t>
  </si>
  <si>
    <t>2003T4</t>
  </si>
  <si>
    <t>2004T1</t>
  </si>
  <si>
    <t>2004T2</t>
  </si>
  <si>
    <t>2004T3</t>
  </si>
  <si>
    <t>2004T4</t>
  </si>
  <si>
    <t>2005T1</t>
  </si>
  <si>
    <t>2005T2</t>
  </si>
  <si>
    <t>2005T3</t>
  </si>
  <si>
    <t>2005T4</t>
  </si>
  <si>
    <t>2006T1</t>
  </si>
  <si>
    <t>2006T2</t>
  </si>
  <si>
    <t>2006T3</t>
  </si>
  <si>
    <t>2006T4</t>
  </si>
  <si>
    <t>2007T1</t>
  </si>
  <si>
    <t>2007T2</t>
  </si>
  <si>
    <t>2007T3</t>
  </si>
  <si>
    <t>2007T4</t>
  </si>
  <si>
    <t>2008T1</t>
  </si>
  <si>
    <t>2008T2</t>
  </si>
  <si>
    <t>2008T3</t>
  </si>
  <si>
    <t>2008T4</t>
  </si>
  <si>
    <t>2009T1</t>
  </si>
  <si>
    <t>2009T2</t>
  </si>
  <si>
    <t>2009T3</t>
  </si>
  <si>
    <t>2009T4</t>
  </si>
  <si>
    <t>2010T1</t>
  </si>
  <si>
    <t>2010T2</t>
  </si>
  <si>
    <t>2010T3</t>
  </si>
  <si>
    <t>2010T4</t>
  </si>
  <si>
    <t>2011T1</t>
  </si>
  <si>
    <t>2011T2</t>
  </si>
  <si>
    <t>2011T3</t>
  </si>
  <si>
    <t>2011T4</t>
  </si>
  <si>
    <t>2012T1</t>
  </si>
  <si>
    <t>2012T2</t>
  </si>
  <si>
    <t>2012T3</t>
  </si>
  <si>
    <t>2012T4</t>
  </si>
  <si>
    <t>2013T1</t>
  </si>
  <si>
    <t>2013T2</t>
  </si>
  <si>
    <t>2013T3</t>
  </si>
  <si>
    <t>2013T4</t>
  </si>
  <si>
    <t>2014T1</t>
  </si>
  <si>
    <t>2014T2</t>
  </si>
  <si>
    <t>2014T3</t>
  </si>
  <si>
    <t>2014T4</t>
  </si>
  <si>
    <t>2015T1</t>
  </si>
  <si>
    <t>Indici de volum - %</t>
  </si>
  <si>
    <t>Agricultura</t>
  </si>
  <si>
    <t>Industrie</t>
  </si>
  <si>
    <t>Constructii</t>
  </si>
  <si>
    <t>Servicii</t>
  </si>
  <si>
    <t>Produs intern brut</t>
  </si>
  <si>
    <t>Impozite nete pe produs</t>
  </si>
  <si>
    <t>Provizoriu (1)</t>
  </si>
  <si>
    <t>Agricultură, silvicultură şi pescuit</t>
  </si>
  <si>
    <t>Construcţii</t>
  </si>
  <si>
    <t xml:space="preserve">Comerţ cu ridicata și cu amănuntul; repararea autovehiculelor şi motocicletelor;  transport şi depozitare; hoteluri şi restaurante </t>
  </si>
  <si>
    <t>Informații și comunicații</t>
  </si>
  <si>
    <t>Intermedieri financiare şi asigurări</t>
  </si>
  <si>
    <t>Tranzacţii imobiliare</t>
  </si>
  <si>
    <t>Activități profesionale, științifice și tehnice; activități de servicii administrative și activități de servicii suport</t>
  </si>
  <si>
    <t>Administrație publică și apărare; asigurări sociale din sistemul public; învățământ; sănătate și asistență socială</t>
  </si>
  <si>
    <t>Activități de spectacole, culturale și recreative; reparații de produse de uz casnic și alte servicii</t>
  </si>
  <si>
    <t>Valoarea adăugată brută – total</t>
  </si>
  <si>
    <t>Produsul intern brut</t>
  </si>
  <si>
    <t>Contributia la formarea PIB - %</t>
  </si>
  <si>
    <t>Consumul final  efectiv total</t>
  </si>
  <si>
    <t xml:space="preserve">   Consum final individual efectiv al
   gospodăriilor populaţiei</t>
  </si>
  <si>
    <t xml:space="preserve">        Cheltuiala pentru consumul final al
        gospodăriilor populaţiei</t>
  </si>
  <si>
    <t xml:space="preserve">        Cheltuiala pentru consumul final
        individual al administraţiilor publice</t>
  </si>
  <si>
    <t xml:space="preserve">   Consumul final colectiv efectiv al
   administraţiilor publice</t>
  </si>
  <si>
    <t>Formarea brută de capital fix</t>
  </si>
  <si>
    <t>Variaţia stocurilor</t>
  </si>
  <si>
    <t>Exportul net de bunuri şi servicii</t>
  </si>
  <si>
    <t xml:space="preserve">    Exportul de bunuri şi servicii</t>
  </si>
  <si>
    <t xml:space="preserve">    Importul de bunuri şi servicii</t>
  </si>
  <si>
    <t xml:space="preserve">  - serie brută - </t>
  </si>
  <si>
    <t>Realizări – milioane lei preţuri curente -</t>
  </si>
  <si>
    <t xml:space="preserve">Comerţ cu ridicata și cu amănuntul; repararea autovehiculelor şi motocicletelor; transport şi depozitare; hoteluri şi restaurante </t>
  </si>
  <si>
    <t>Produs Intern Brut</t>
  </si>
  <si>
    <t>Consum final efectiv</t>
  </si>
  <si>
    <t>Cheltuiala pentru consumul final al gospodăriilor populaţiei</t>
  </si>
  <si>
    <t>Cheltuiala pentru consumul final al instituţiilor fără scop lucrativ în serviciul gospodăriilor populaţiei</t>
  </si>
  <si>
    <t>Cheltuiala pentru consumul final individual al administraţiilor publice</t>
  </si>
  <si>
    <t>Formarea brută de capital</t>
  </si>
  <si>
    <t xml:space="preserve">din care: </t>
  </si>
  <si>
    <t xml:space="preserve">   Export de bunuri şi servicii</t>
  </si>
  <si>
    <t xml:space="preserve">   Import de bunuri şi servicii</t>
  </si>
  <si>
    <t xml:space="preserve"> - serie ajustată sezonier şi în funcţie de numărul de zile lucrătoare- </t>
  </si>
  <si>
    <t>Discrepanță statistică</t>
  </si>
  <si>
    <t>1) Reprezintă diferenţa dintre impozitele pe produs datorate la bugetul de stat (TVA, accize, alte impozite) şi subvenţiile pe produs plătite de la bugetul de stat.</t>
  </si>
  <si>
    <t>2) Cuprinde: cheltuielile gospodăriilor populaţiei pentru cumpărarea de bunuri şi servicii în scopul satisfacerii nevoilor membrilor lor, cheltuiala pentru consum individual al administraţiilor publice (învăţământ, sănătate, securitate socială şi acţiuni sociale, cultură, sport, activităţi recreative, colectarea de deşeuri menajere) şi cheltuiala pentru consum individual al instituţiilor fără scop lucrativ în serviciul gospodăriilor populaţiei (organizaţii religioase, sindicate, partide politice, uniuni, fundaţii, asociaţii culturale şi sportive).</t>
  </si>
  <si>
    <t>3) Cuprinde cheltuiala pentru consum colectiv al administraţiilor publice (servicii publice generale, apărare naţională şi securitatea teritoriului, menţinerea ordinii şi securităţii publice, activităţi legislative şi de reglementare, cercetare şi dezvoltare, etc.).</t>
  </si>
  <si>
    <t>Contribuţia la creşterea PIB - %</t>
  </si>
  <si>
    <t>Milioane lei preţuri curente</t>
  </si>
  <si>
    <t>Provizoriu (2)</t>
  </si>
  <si>
    <t xml:space="preserve">Diferenţe </t>
  </si>
  <si>
    <t>In % faţă de perioada corespunzătoare
din anul precedent</t>
  </si>
  <si>
    <t>Contribuţia la formarea PIB - %</t>
  </si>
  <si>
    <t>In % faţă de trimestrul precedent</t>
  </si>
  <si>
    <t xml:space="preserve">        Cheltuiala pentru consumul final al
        instituţiilor fără scop lucrativ în
        serviciul gospodăriilor populaţiei</t>
  </si>
  <si>
    <r>
      <t xml:space="preserve">Impozite nete pe produs </t>
    </r>
    <r>
      <rPr>
        <vertAlign val="superscript"/>
        <sz val="9"/>
        <rFont val="Calibri"/>
        <family val="2"/>
      </rPr>
      <t>1)</t>
    </r>
  </si>
  <si>
    <r>
      <t xml:space="preserve">Consum final individual efectiv al gospodăriilor populaţiei </t>
    </r>
    <r>
      <rPr>
        <vertAlign val="superscript"/>
        <sz val="9"/>
        <rFont val="Calibri"/>
        <family val="2"/>
      </rPr>
      <t>2)</t>
    </r>
    <r>
      <rPr>
        <sz val="9"/>
        <rFont val="Calibri"/>
        <family val="2"/>
      </rPr>
      <t xml:space="preserve"> </t>
    </r>
  </si>
  <si>
    <r>
      <t xml:space="preserve">Consum final colectiv efectiv al administraţiilor publice </t>
    </r>
    <r>
      <rPr>
        <vertAlign val="superscript"/>
        <sz val="9"/>
        <rFont val="Calibri"/>
        <family val="2"/>
      </rPr>
      <t>3)</t>
    </r>
    <r>
      <rPr>
        <sz val="9"/>
        <rFont val="Calibri"/>
        <family val="2"/>
      </rPr>
      <t xml:space="preserve"> </t>
    </r>
  </si>
  <si>
    <t>2015T2</t>
  </si>
  <si>
    <t>2015T3</t>
  </si>
  <si>
    <t>2015T4</t>
  </si>
  <si>
    <t>2016T1</t>
  </si>
  <si>
    <t>2016T2</t>
  </si>
  <si>
    <t>2016T3</t>
  </si>
  <si>
    <t>2016T4</t>
  </si>
  <si>
    <t>2017T1</t>
  </si>
  <si>
    <t>2017T2</t>
  </si>
  <si>
    <t>2017T3</t>
  </si>
  <si>
    <t>2017T4</t>
  </si>
  <si>
    <t>2018T1</t>
  </si>
  <si>
    <t>2018T2</t>
  </si>
  <si>
    <t>2018T3</t>
  </si>
  <si>
    <t>2018T4</t>
  </si>
  <si>
    <t>2019T1</t>
  </si>
  <si>
    <t>Grafic 1:Produsul intern brut trimestrial al Romaniei, in perioada 2000-2020, date ajustate sezonier,
             (media trimestriala a anului 2000=100)</t>
  </si>
  <si>
    <t>2019T2</t>
  </si>
  <si>
    <t>2019T3</t>
  </si>
  <si>
    <t>2019T4</t>
  </si>
  <si>
    <t>2020T1</t>
  </si>
  <si>
    <t>Tabel 2: Produsul intern brut trimestrial, în trimestrul I 2020 - serie ajustată sezonier</t>
  </si>
  <si>
    <t>Trim. I 2020</t>
  </si>
  <si>
    <t xml:space="preserve">Tabel 3: Produsul intern brut trimestrial, în trimestrul I 2020 - serie brută </t>
  </si>
  <si>
    <t>Tabel 4: Contribuţia categoriilor de resurse la formarea şi creşterea Produsului intern brut,
                 în trimestrul I 2020</t>
  </si>
  <si>
    <t>Tabel 5: Contribuţia categoriilor de utilizări la formarea şi creşterea Produsului intern brut,
                 în trimestrul I 2020</t>
  </si>
  <si>
    <t>Tabel 6: PRODUSUL INTERN BRUT PE CATEGORII DE RESURSE ŞI UTILIZĂRI, ÎN TRIMESTRUL I 2020</t>
  </si>
  <si>
    <t>Indici de volum
 – în % faţă de trimestrul I 2019</t>
  </si>
  <si>
    <t>Indici de preţ  
– în % faţă de trimestrul I 2019</t>
  </si>
  <si>
    <t>Tabel 7: PRODUSUL INTERN BRUT PE CATEGORII DE RESURSE ŞI UTILIZĂRI, ÎN TRIMESTRUL I 2020</t>
  </si>
  <si>
    <t>Indici de volum
 – în % faţă de trimestrul IV 2019</t>
  </si>
  <si>
    <t>Indici de preţ  
– în % faţă de trimestrul IV 2019</t>
  </si>
</sst>
</file>

<file path=xl/styles.xml><?xml version="1.0" encoding="utf-8"?>
<styleSheet xmlns="http://schemas.openxmlformats.org/spreadsheetml/2006/main">
  <numFmts count="1">
    <numFmt numFmtId="164" formatCode="0.0"/>
  </numFmts>
  <fonts count="17">
    <font>
      <sz val="10"/>
      <name val="Arial"/>
    </font>
    <font>
      <sz val="8"/>
      <name val="Arial"/>
    </font>
    <font>
      <sz val="10"/>
      <name val="Arial"/>
      <charset val="238"/>
    </font>
    <font>
      <sz val="10"/>
      <name val="MS Sans Serif"/>
    </font>
    <font>
      <sz val="9"/>
      <name val="Arial"/>
    </font>
    <font>
      <b/>
      <sz val="10"/>
      <name val="Calibri"/>
      <family val="2"/>
    </font>
    <font>
      <sz val="10"/>
      <name val="Calibri"/>
      <family val="2"/>
    </font>
    <font>
      <sz val="12"/>
      <name val="Calibri"/>
      <family val="2"/>
    </font>
    <font>
      <sz val="8"/>
      <name val="Calibri"/>
      <family val="2"/>
    </font>
    <font>
      <b/>
      <sz val="9"/>
      <name val="Calibri"/>
      <family val="2"/>
    </font>
    <font>
      <sz val="9"/>
      <name val="Calibri"/>
      <family val="2"/>
    </font>
    <font>
      <i/>
      <vertAlign val="superscript"/>
      <sz val="9"/>
      <name val="Calibri"/>
      <family val="2"/>
    </font>
    <font>
      <i/>
      <sz val="9"/>
      <name val="Calibri"/>
      <family val="2"/>
    </font>
    <font>
      <vertAlign val="superscript"/>
      <sz val="9"/>
      <name val="Calibri"/>
      <family val="2"/>
    </font>
    <font>
      <b/>
      <sz val="11"/>
      <name val="Calibri"/>
      <family val="2"/>
    </font>
    <font>
      <sz val="11"/>
      <name val="Calibri"/>
      <family val="2"/>
    </font>
    <font>
      <i/>
      <sz val="10"/>
      <name val="Calibri"/>
      <family val="2"/>
    </font>
  </fonts>
  <fills count="3">
    <fill>
      <patternFill patternType="none"/>
    </fill>
    <fill>
      <patternFill patternType="gray125"/>
    </fill>
    <fill>
      <patternFill patternType="solid">
        <fgColor indexed="22"/>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s>
  <cellStyleXfs count="4">
    <xf numFmtId="0" fontId="0" fillId="0" borderId="0"/>
    <xf numFmtId="0" fontId="3" fillId="0" borderId="0"/>
    <xf numFmtId="0" fontId="2" fillId="0" borderId="0"/>
    <xf numFmtId="0" fontId="2" fillId="0" borderId="0"/>
  </cellStyleXfs>
  <cellXfs count="183">
    <xf numFmtId="0" fontId="0" fillId="0" borderId="0" xfId="0"/>
    <xf numFmtId="0" fontId="4" fillId="0" borderId="0" xfId="0" applyFont="1"/>
    <xf numFmtId="0" fontId="6" fillId="0" borderId="0" xfId="0" applyFont="1"/>
    <xf numFmtId="0" fontId="6" fillId="0" borderId="0" xfId="0" applyFont="1" applyBorder="1"/>
    <xf numFmtId="0" fontId="7" fillId="0" borderId="0" xfId="0" applyFont="1"/>
    <xf numFmtId="0" fontId="7" fillId="0" borderId="0" xfId="0" applyFont="1" applyBorder="1"/>
    <xf numFmtId="164" fontId="7" fillId="0" borderId="0" xfId="3" applyNumberFormat="1" applyFont="1"/>
    <xf numFmtId="164" fontId="7" fillId="0" borderId="0" xfId="0" applyNumberFormat="1" applyFont="1"/>
    <xf numFmtId="0" fontId="7" fillId="0" borderId="0" xfId="2" applyFont="1" applyFill="1"/>
    <xf numFmtId="164" fontId="7" fillId="0" borderId="0" xfId="2" applyNumberFormat="1" applyFont="1" applyFill="1" applyAlignment="1"/>
    <xf numFmtId="164" fontId="7" fillId="0" borderId="0" xfId="0" applyNumberFormat="1" applyFont="1" applyAlignment="1"/>
    <xf numFmtId="0" fontId="6" fillId="0" borderId="21" xfId="0" applyFont="1" applyBorder="1"/>
    <xf numFmtId="0" fontId="6" fillId="0" borderId="23" xfId="0" applyFont="1" applyBorder="1"/>
    <xf numFmtId="0" fontId="5" fillId="0" borderId="29" xfId="0" applyFont="1" applyBorder="1" applyAlignment="1">
      <alignment horizontal="center" vertical="center"/>
    </xf>
    <xf numFmtId="0" fontId="5" fillId="0" borderId="17" xfId="0" applyFont="1" applyBorder="1" applyAlignment="1">
      <alignment horizontal="center" vertical="center"/>
    </xf>
    <xf numFmtId="0" fontId="6" fillId="0" borderId="22" xfId="0" applyFont="1" applyBorder="1"/>
    <xf numFmtId="0" fontId="6" fillId="0" borderId="22" xfId="0" applyFont="1" applyBorder="1" applyAlignment="1">
      <alignment horizontal="left" vertical="top" wrapText="1" indent="1"/>
    </xf>
    <xf numFmtId="164" fontId="6" fillId="0" borderId="22" xfId="0" applyNumberFormat="1" applyFont="1" applyFill="1" applyBorder="1" applyAlignment="1">
      <alignment vertical="justify" wrapText="1"/>
    </xf>
    <xf numFmtId="0" fontId="5" fillId="0" borderId="22" xfId="0" applyFont="1" applyBorder="1"/>
    <xf numFmtId="0" fontId="6" fillId="2" borderId="21" xfId="0" applyFont="1" applyFill="1" applyBorder="1"/>
    <xf numFmtId="0" fontId="5" fillId="2" borderId="22" xfId="0" applyFont="1" applyFill="1" applyBorder="1"/>
    <xf numFmtId="0" fontId="6" fillId="2" borderId="23" xfId="0" applyFont="1" applyFill="1" applyBorder="1"/>
    <xf numFmtId="164" fontId="5" fillId="0" borderId="11" xfId="0" applyNumberFormat="1" applyFont="1" applyBorder="1" applyAlignment="1">
      <alignment horizontal="right" vertical="center" indent="2"/>
    </xf>
    <xf numFmtId="164" fontId="5" fillId="0" borderId="22" xfId="0" applyNumberFormat="1" applyFont="1" applyFill="1" applyBorder="1" applyAlignment="1">
      <alignment vertical="justify"/>
    </xf>
    <xf numFmtId="164" fontId="6" fillId="0" borderId="22" xfId="0" applyNumberFormat="1" applyFont="1" applyFill="1" applyBorder="1" applyAlignment="1">
      <alignment vertical="justify"/>
    </xf>
    <xf numFmtId="164" fontId="6" fillId="0" borderId="30" xfId="0" applyNumberFormat="1" applyFont="1" applyFill="1" applyBorder="1" applyAlignment="1">
      <alignment horizontal="right" indent="2"/>
    </xf>
    <xf numFmtId="164" fontId="6" fillId="0" borderId="11" xfId="0" applyNumberFormat="1" applyFont="1" applyFill="1" applyBorder="1" applyAlignment="1">
      <alignment horizontal="right" indent="2"/>
    </xf>
    <xf numFmtId="164" fontId="6" fillId="0" borderId="11" xfId="0" applyNumberFormat="1" applyFont="1" applyBorder="1" applyAlignment="1">
      <alignment horizontal="right" indent="2"/>
    </xf>
    <xf numFmtId="164" fontId="6" fillId="2" borderId="31" xfId="0" applyNumberFormat="1" applyFont="1" applyFill="1" applyBorder="1" applyAlignment="1">
      <alignment horizontal="right" indent="2"/>
    </xf>
    <xf numFmtId="164" fontId="6" fillId="2" borderId="32" xfId="0" applyNumberFormat="1" applyFont="1" applyFill="1" applyBorder="1" applyAlignment="1">
      <alignment horizontal="right" indent="2"/>
    </xf>
    <xf numFmtId="164" fontId="5" fillId="2" borderId="30" xfId="0" applyNumberFormat="1" applyFont="1" applyFill="1" applyBorder="1" applyAlignment="1">
      <alignment horizontal="right" indent="2"/>
    </xf>
    <xf numFmtId="164" fontId="5" fillId="2" borderId="11" xfId="0" applyNumberFormat="1" applyFont="1" applyFill="1" applyBorder="1" applyAlignment="1">
      <alignment horizontal="right" indent="2"/>
    </xf>
    <xf numFmtId="164" fontId="6" fillId="2" borderId="33" xfId="0" applyNumberFormat="1" applyFont="1" applyFill="1" applyBorder="1" applyAlignment="1">
      <alignment horizontal="right" indent="2"/>
    </xf>
    <xf numFmtId="164" fontId="6" fillId="2" borderId="17" xfId="0" applyNumberFormat="1" applyFont="1" applyFill="1" applyBorder="1" applyAlignment="1">
      <alignment horizontal="right" indent="2"/>
    </xf>
    <xf numFmtId="0" fontId="5" fillId="0" borderId="30" xfId="0" applyFont="1" applyFill="1" applyBorder="1" applyAlignment="1">
      <alignment horizontal="center" vertical="center"/>
    </xf>
    <xf numFmtId="0" fontId="5" fillId="0" borderId="11" xfId="0" applyFont="1" applyFill="1" applyBorder="1" applyAlignment="1">
      <alignment horizontal="center" vertical="center"/>
    </xf>
    <xf numFmtId="164" fontId="5" fillId="0" borderId="11" xfId="0" applyNumberFormat="1" applyFont="1" applyFill="1" applyBorder="1" applyAlignment="1">
      <alignment horizontal="right" indent="2"/>
    </xf>
    <xf numFmtId="0" fontId="10" fillId="0" borderId="0" xfId="0" applyFont="1" applyBorder="1"/>
    <xf numFmtId="0" fontId="10" fillId="0" borderId="0" xfId="0" applyFont="1"/>
    <xf numFmtId="0" fontId="9" fillId="0" borderId="0" xfId="0" applyFont="1" applyAlignment="1">
      <alignment horizontal="right"/>
    </xf>
    <xf numFmtId="0" fontId="10" fillId="0" borderId="7" xfId="0" applyFont="1" applyBorder="1" applyAlignment="1">
      <alignment vertical="top" wrapText="1"/>
    </xf>
    <xf numFmtId="0" fontId="10" fillId="0" borderId="7" xfId="0" applyFont="1" applyBorder="1" applyAlignment="1">
      <alignment horizontal="center" vertical="top" wrapText="1"/>
    </xf>
    <xf numFmtId="0" fontId="10" fillId="0" borderId="10" xfId="0" applyFont="1" applyBorder="1" applyAlignment="1">
      <alignment vertical="top" wrapText="1"/>
    </xf>
    <xf numFmtId="0" fontId="10" fillId="0" borderId="10" xfId="0" applyFont="1" applyBorder="1" applyAlignment="1">
      <alignment horizontal="right" wrapText="1" indent="2"/>
    </xf>
    <xf numFmtId="0" fontId="10" fillId="0" borderId="10" xfId="0" applyFont="1" applyBorder="1" applyAlignment="1">
      <alignment horizontal="left" vertical="top" wrapText="1" indent="1"/>
    </xf>
    <xf numFmtId="164" fontId="10" fillId="0" borderId="10" xfId="0" applyNumberFormat="1" applyFont="1" applyFill="1" applyBorder="1" applyAlignment="1">
      <alignment horizontal="right" wrapText="1" indent="1"/>
    </xf>
    <xf numFmtId="164" fontId="10" fillId="0" borderId="10" xfId="0" applyNumberFormat="1" applyFont="1" applyFill="1" applyBorder="1" applyAlignment="1">
      <alignment horizontal="right" wrapText="1" indent="2"/>
    </xf>
    <xf numFmtId="0" fontId="11" fillId="0" borderId="10" xfId="0" applyFont="1" applyBorder="1" applyAlignment="1">
      <alignment horizontal="left" wrapText="1" indent="1"/>
    </xf>
    <xf numFmtId="0" fontId="10" fillId="0" borderId="10" xfId="0" applyFont="1" applyBorder="1" applyAlignment="1">
      <alignment horizontal="left" wrapText="1" indent="1"/>
    </xf>
    <xf numFmtId="0" fontId="12" fillId="0" borderId="10" xfId="0" applyFont="1" applyBorder="1" applyAlignment="1">
      <alignment horizontal="left" vertical="top" wrapText="1" indent="1"/>
    </xf>
    <xf numFmtId="0" fontId="11" fillId="0" borderId="10" xfId="0" applyFont="1" applyBorder="1" applyAlignment="1">
      <alignment wrapText="1"/>
    </xf>
    <xf numFmtId="164" fontId="10" fillId="0" borderId="10" xfId="0" applyNumberFormat="1" applyFont="1" applyBorder="1" applyAlignment="1">
      <alignment horizontal="right" wrapText="1" indent="1"/>
    </xf>
    <xf numFmtId="164" fontId="10" fillId="0" borderId="10" xfId="0" applyNumberFormat="1" applyFont="1" applyBorder="1" applyAlignment="1">
      <alignment horizontal="right" wrapText="1" indent="2"/>
    </xf>
    <xf numFmtId="0" fontId="9" fillId="2" borderId="7" xfId="0" applyFont="1" applyFill="1" applyBorder="1" applyAlignment="1">
      <alignment horizontal="left" vertical="center" wrapText="1"/>
    </xf>
    <xf numFmtId="164" fontId="9" fillId="2" borderId="7" xfId="0" applyNumberFormat="1" applyFont="1" applyFill="1" applyBorder="1" applyAlignment="1">
      <alignment horizontal="right" vertical="center" wrapText="1" indent="1"/>
    </xf>
    <xf numFmtId="164" fontId="9" fillId="2" borderId="7" xfId="0" applyNumberFormat="1" applyFont="1" applyFill="1" applyBorder="1" applyAlignment="1">
      <alignment horizontal="right" vertical="center" wrapText="1" indent="2"/>
    </xf>
    <xf numFmtId="164" fontId="10" fillId="0" borderId="10" xfId="0" applyNumberFormat="1" applyFont="1" applyBorder="1" applyAlignment="1">
      <alignment horizontal="left" vertical="top" wrapText="1" indent="1"/>
    </xf>
    <xf numFmtId="0" fontId="10" fillId="0" borderId="10" xfId="0" applyFont="1" applyBorder="1" applyAlignment="1">
      <alignment horizontal="left" vertical="top" wrapText="1" indent="2"/>
    </xf>
    <xf numFmtId="164" fontId="10" fillId="0" borderId="0" xfId="0" applyNumberFormat="1" applyFont="1"/>
    <xf numFmtId="0" fontId="10" fillId="0" borderId="10" xfId="0" applyFont="1" applyBorder="1" applyAlignment="1">
      <alignment horizontal="left" vertical="top" wrapText="1" indent="3"/>
    </xf>
    <xf numFmtId="0" fontId="11" fillId="0" borderId="10" xfId="0" applyFont="1" applyBorder="1" applyAlignment="1">
      <alignment horizontal="left" vertical="top" wrapText="1" indent="2"/>
    </xf>
    <xf numFmtId="0" fontId="10" fillId="0" borderId="10" xfId="0" applyFont="1" applyFill="1" applyBorder="1" applyAlignment="1">
      <alignment horizontal="left" vertical="top" wrapText="1" indent="1"/>
    </xf>
    <xf numFmtId="0" fontId="12" fillId="0" borderId="10" xfId="0" applyFont="1" applyBorder="1" applyAlignment="1">
      <alignment horizontal="left" vertical="top" wrapText="1" indent="2"/>
    </xf>
    <xf numFmtId="164" fontId="10" fillId="0" borderId="10" xfId="0" quotePrefix="1" applyNumberFormat="1" applyFont="1" applyFill="1" applyBorder="1" applyAlignment="1">
      <alignment horizontal="right" wrapText="1" indent="2"/>
    </xf>
    <xf numFmtId="164" fontId="12" fillId="0" borderId="9" xfId="0" applyNumberFormat="1" applyFont="1" applyBorder="1" applyAlignment="1">
      <alignment horizontal="left" vertical="top" wrapText="1" indent="1"/>
    </xf>
    <xf numFmtId="164" fontId="10" fillId="0" borderId="9" xfId="0" applyNumberFormat="1" applyFont="1" applyBorder="1" applyAlignment="1">
      <alignment horizontal="right" wrapText="1" indent="2"/>
    </xf>
    <xf numFmtId="164" fontId="10" fillId="0" borderId="0" xfId="0" applyNumberFormat="1" applyFont="1" applyBorder="1"/>
    <xf numFmtId="0" fontId="10" fillId="0" borderId="0" xfId="0" applyFont="1" applyFill="1" applyBorder="1"/>
    <xf numFmtId="0" fontId="9" fillId="0" borderId="0" xfId="0" applyFont="1" applyFill="1" applyAlignment="1">
      <alignment horizontal="right"/>
    </xf>
    <xf numFmtId="0" fontId="10" fillId="0" borderId="7" xfId="0" applyFont="1" applyFill="1" applyBorder="1" applyAlignment="1">
      <alignment vertical="top" wrapText="1"/>
    </xf>
    <xf numFmtId="0" fontId="10" fillId="0" borderId="7" xfId="0" applyFont="1" applyFill="1" applyBorder="1" applyAlignment="1">
      <alignment horizontal="center" vertical="top" wrapText="1"/>
    </xf>
    <xf numFmtId="0" fontId="10" fillId="0" borderId="10" xfId="0" applyFont="1" applyFill="1" applyBorder="1" applyAlignment="1">
      <alignment vertical="top" wrapText="1"/>
    </xf>
    <xf numFmtId="0" fontId="10" fillId="0" borderId="10" xfId="0" applyFont="1" applyFill="1" applyBorder="1" applyAlignment="1">
      <alignment horizontal="right" wrapText="1" indent="2"/>
    </xf>
    <xf numFmtId="0" fontId="11" fillId="0" borderId="10" xfId="0" applyFont="1" applyFill="1" applyBorder="1" applyAlignment="1">
      <alignment horizontal="left" wrapText="1" indent="1"/>
    </xf>
    <xf numFmtId="0" fontId="10" fillId="0" borderId="10" xfId="0" applyFont="1" applyFill="1" applyBorder="1" applyAlignment="1">
      <alignment horizontal="left" wrapText="1" indent="1"/>
    </xf>
    <xf numFmtId="0" fontId="12" fillId="0" borderId="10" xfId="0" applyFont="1" applyFill="1" applyBorder="1" applyAlignment="1">
      <alignment horizontal="left" vertical="top" wrapText="1" indent="1"/>
    </xf>
    <xf numFmtId="0" fontId="11" fillId="0" borderId="10" xfId="0" applyFont="1" applyFill="1" applyBorder="1" applyAlignment="1">
      <alignment wrapText="1"/>
    </xf>
    <xf numFmtId="164" fontId="10" fillId="0" borderId="10" xfId="0" applyNumberFormat="1" applyFont="1" applyFill="1" applyBorder="1" applyAlignment="1">
      <alignment horizontal="left" vertical="top" wrapText="1" indent="1"/>
    </xf>
    <xf numFmtId="0" fontId="10" fillId="0" borderId="10" xfId="0" applyFont="1" applyFill="1" applyBorder="1" applyAlignment="1">
      <alignment horizontal="left" vertical="top" wrapText="1" indent="2"/>
    </xf>
    <xf numFmtId="0" fontId="10" fillId="0" borderId="10" xfId="0" applyFont="1" applyFill="1" applyBorder="1" applyAlignment="1">
      <alignment horizontal="left" vertical="top" wrapText="1" indent="3"/>
    </xf>
    <xf numFmtId="0" fontId="11" fillId="0" borderId="10" xfId="0" applyFont="1" applyFill="1" applyBorder="1" applyAlignment="1">
      <alignment horizontal="left" vertical="top" wrapText="1" indent="2"/>
    </xf>
    <xf numFmtId="0" fontId="12" fillId="0" borderId="10" xfId="0" applyFont="1" applyFill="1" applyBorder="1" applyAlignment="1">
      <alignment horizontal="left" vertical="top" wrapText="1" indent="2"/>
    </xf>
    <xf numFmtId="164" fontId="12" fillId="0" borderId="9" xfId="0" applyNumberFormat="1" applyFont="1" applyFill="1" applyBorder="1" applyAlignment="1">
      <alignment horizontal="left" vertical="top" wrapText="1" indent="1"/>
    </xf>
    <xf numFmtId="164" fontId="10" fillId="0" borderId="9" xfId="0" applyNumberFormat="1" applyFont="1" applyFill="1" applyBorder="1" applyAlignment="1">
      <alignment horizontal="right" wrapText="1" indent="2"/>
    </xf>
    <xf numFmtId="164" fontId="10" fillId="0" borderId="0" xfId="0" applyNumberFormat="1" applyFont="1" applyFill="1" applyBorder="1"/>
    <xf numFmtId="0" fontId="5" fillId="0" borderId="3" xfId="0" applyFont="1" applyBorder="1" applyAlignment="1">
      <alignment horizontal="center" vertical="center"/>
    </xf>
    <xf numFmtId="0" fontId="6" fillId="0" borderId="1" xfId="0" applyFont="1" applyBorder="1"/>
    <xf numFmtId="0" fontId="6" fillId="0" borderId="2" xfId="0" applyFont="1" applyBorder="1" applyAlignment="1">
      <alignmen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Fill="1" applyBorder="1"/>
    <xf numFmtId="0" fontId="5" fillId="0" borderId="5" xfId="0" applyFont="1" applyFill="1" applyBorder="1" applyAlignment="1">
      <alignment horizontal="center"/>
    </xf>
    <xf numFmtId="164" fontId="6" fillId="0" borderId="12" xfId="0" applyNumberFormat="1" applyFont="1" applyFill="1" applyBorder="1" applyAlignment="1">
      <alignment horizontal="right" indent="1"/>
    </xf>
    <xf numFmtId="164" fontId="6" fillId="0" borderId="7" xfId="0" applyNumberFormat="1" applyFont="1" applyFill="1" applyBorder="1" applyAlignment="1">
      <alignment horizontal="right" indent="1"/>
    </xf>
    <xf numFmtId="164" fontId="6" fillId="0" borderId="13" xfId="0" applyNumberFormat="1" applyFont="1" applyFill="1" applyBorder="1" applyAlignment="1">
      <alignment horizontal="right" indent="1"/>
    </xf>
    <xf numFmtId="0" fontId="5" fillId="0" borderId="6" xfId="0" applyFont="1" applyFill="1" applyBorder="1" applyAlignment="1">
      <alignment horizontal="center"/>
    </xf>
    <xf numFmtId="0" fontId="5" fillId="0" borderId="7" xfId="0" applyFont="1" applyFill="1" applyBorder="1" applyAlignment="1">
      <alignment horizontal="center"/>
    </xf>
    <xf numFmtId="164" fontId="6" fillId="0" borderId="34" xfId="0" applyNumberFormat="1" applyFont="1" applyFill="1" applyBorder="1" applyAlignment="1">
      <alignment horizontal="right" indent="1"/>
    </xf>
    <xf numFmtId="164" fontId="6" fillId="0" borderId="9" xfId="0" applyNumberFormat="1" applyFont="1" applyFill="1" applyBorder="1" applyAlignment="1">
      <alignment horizontal="right" indent="1"/>
    </xf>
    <xf numFmtId="164" fontId="6" fillId="0" borderId="35" xfId="0" applyNumberFormat="1" applyFont="1" applyFill="1" applyBorder="1" applyAlignment="1">
      <alignment horizontal="right" indent="1"/>
    </xf>
    <xf numFmtId="0" fontId="5" fillId="0" borderId="8" xfId="0" applyFont="1" applyFill="1" applyBorder="1"/>
    <xf numFmtId="0" fontId="5" fillId="0" borderId="9" xfId="0" applyFont="1" applyFill="1" applyBorder="1" applyAlignment="1">
      <alignment horizontal="center"/>
    </xf>
    <xf numFmtId="0" fontId="5" fillId="0" borderId="6" xfId="0" applyFont="1" applyFill="1" applyBorder="1"/>
    <xf numFmtId="0" fontId="5" fillId="0" borderId="10" xfId="0" applyFont="1" applyFill="1" applyBorder="1" applyAlignment="1">
      <alignment horizontal="center"/>
    </xf>
    <xf numFmtId="164" fontId="6" fillId="0" borderId="0" xfId="0" applyNumberFormat="1" applyFont="1" applyFill="1" applyBorder="1" applyAlignment="1">
      <alignment horizontal="right" indent="1"/>
    </xf>
    <xf numFmtId="164" fontId="6" fillId="0" borderId="10" xfId="0" applyNumberFormat="1" applyFont="1" applyFill="1" applyBorder="1" applyAlignment="1">
      <alignment horizontal="right" indent="1"/>
    </xf>
    <xf numFmtId="0" fontId="6" fillId="0" borderId="11" xfId="0" quotePrefix="1" applyFont="1" applyFill="1" applyBorder="1" applyAlignment="1">
      <alignment horizontal="right" indent="1"/>
    </xf>
    <xf numFmtId="0" fontId="6" fillId="0" borderId="13" xfId="0" quotePrefix="1" applyFont="1" applyFill="1" applyBorder="1" applyAlignment="1">
      <alignment horizontal="right" indent="1"/>
    </xf>
    <xf numFmtId="0" fontId="5" fillId="0" borderId="14" xfId="0" applyFont="1" applyFill="1" applyBorder="1"/>
    <xf numFmtId="0" fontId="5" fillId="0" borderId="15" xfId="0" applyFont="1" applyFill="1" applyBorder="1" applyAlignment="1">
      <alignment horizontal="center"/>
    </xf>
    <xf numFmtId="164" fontId="6" fillId="0" borderId="16" xfId="0" applyNumberFormat="1" applyFont="1" applyFill="1" applyBorder="1" applyAlignment="1">
      <alignment horizontal="right" indent="1"/>
    </xf>
    <xf numFmtId="164" fontId="6" fillId="0" borderId="15" xfId="0" applyNumberFormat="1" applyFont="1" applyFill="1" applyBorder="1" applyAlignment="1">
      <alignment horizontal="right" indent="1"/>
    </xf>
    <xf numFmtId="0" fontId="6" fillId="0" borderId="17" xfId="0" quotePrefix="1" applyFont="1" applyFill="1" applyBorder="1" applyAlignment="1">
      <alignment horizontal="right" indent="1"/>
    </xf>
    <xf numFmtId="164" fontId="6" fillId="0" borderId="18" xfId="0" applyNumberFormat="1" applyFont="1" applyFill="1" applyBorder="1" applyAlignment="1">
      <alignment horizontal="right" indent="1"/>
    </xf>
    <xf numFmtId="164" fontId="6" fillId="0" borderId="5" xfId="0" applyNumberFormat="1" applyFont="1" applyFill="1" applyBorder="1" applyAlignment="1">
      <alignment horizontal="right" indent="1"/>
    </xf>
    <xf numFmtId="0" fontId="6" fillId="0" borderId="19" xfId="0" quotePrefix="1" applyFont="1" applyFill="1" applyBorder="1" applyAlignment="1">
      <alignment horizontal="right" indent="1"/>
    </xf>
    <xf numFmtId="164" fontId="5" fillId="0" borderId="20" xfId="0" applyNumberFormat="1" applyFont="1" applyFill="1" applyBorder="1" applyAlignment="1">
      <alignment horizontal="center" vertical="justify"/>
    </xf>
    <xf numFmtId="164" fontId="5" fillId="0" borderId="17" xfId="0" applyNumberFormat="1" applyFont="1" applyFill="1" applyBorder="1" applyAlignment="1">
      <alignment horizontal="center" vertical="justify"/>
    </xf>
    <xf numFmtId="49" fontId="6" fillId="0" borderId="21" xfId="1" applyNumberFormat="1" applyFont="1" applyFill="1" applyBorder="1" applyAlignment="1" applyProtection="1">
      <alignment horizontal="center" vertical="center"/>
      <protection locked="0"/>
    </xf>
    <xf numFmtId="164" fontId="6" fillId="0" borderId="37" xfId="0" applyNumberFormat="1" applyFont="1" applyBorder="1"/>
    <xf numFmtId="164" fontId="6" fillId="0" borderId="11" xfId="0" applyNumberFormat="1" applyFont="1" applyBorder="1"/>
    <xf numFmtId="49" fontId="6" fillId="0" borderId="22" xfId="1" applyNumberFormat="1" applyFont="1" applyFill="1" applyBorder="1" applyAlignment="1" applyProtection="1">
      <alignment horizontal="center" vertical="center"/>
      <protection locked="0"/>
    </xf>
    <xf numFmtId="0" fontId="6" fillId="0" borderId="22" xfId="2" applyFont="1" applyFill="1" applyBorder="1" applyAlignment="1">
      <alignment horizontal="center"/>
    </xf>
    <xf numFmtId="164" fontId="6" fillId="0" borderId="37" xfId="0" applyNumberFormat="1" applyFont="1" applyFill="1" applyBorder="1"/>
    <xf numFmtId="164" fontId="6" fillId="0" borderId="11" xfId="0" applyNumberFormat="1" applyFont="1" applyFill="1" applyBorder="1"/>
    <xf numFmtId="0" fontId="6" fillId="0" borderId="23" xfId="2" applyFont="1" applyFill="1" applyBorder="1" applyAlignment="1">
      <alignment horizontal="center"/>
    </xf>
    <xf numFmtId="164" fontId="6" fillId="0" borderId="38" xfId="0" applyNumberFormat="1" applyFont="1" applyBorder="1"/>
    <xf numFmtId="164" fontId="6" fillId="0" borderId="17" xfId="0" applyNumberFormat="1" applyFont="1" applyBorder="1"/>
    <xf numFmtId="0" fontId="5" fillId="0" borderId="20" xfId="0" applyFont="1" applyBorder="1" applyAlignment="1">
      <alignment horizontal="center" vertical="center"/>
    </xf>
    <xf numFmtId="0" fontId="16" fillId="0" borderId="24" xfId="0" applyFont="1" applyBorder="1" applyAlignment="1">
      <alignment horizontal="left" indent="1"/>
    </xf>
    <xf numFmtId="0" fontId="16" fillId="0" borderId="25" xfId="0" applyFont="1" applyBorder="1" applyAlignment="1">
      <alignment horizontal="left" indent="1"/>
    </xf>
    <xf numFmtId="0" fontId="16" fillId="0" borderId="26" xfId="0" applyFont="1" applyBorder="1" applyAlignment="1">
      <alignment horizontal="left" indent="1"/>
    </xf>
    <xf numFmtId="0" fontId="16" fillId="0" borderId="28" xfId="0" applyFont="1" applyBorder="1" applyAlignment="1">
      <alignment horizontal="left" indent="1"/>
    </xf>
    <xf numFmtId="0" fontId="16" fillId="0" borderId="7" xfId="0" applyFont="1" applyBorder="1" applyAlignment="1">
      <alignment horizontal="left" indent="1"/>
    </xf>
    <xf numFmtId="0" fontId="16" fillId="0" borderId="27" xfId="0" applyFont="1" applyBorder="1" applyAlignment="1">
      <alignment horizontal="left" indent="1"/>
    </xf>
    <xf numFmtId="0" fontId="14" fillId="0" borderId="0" xfId="0" applyFont="1"/>
    <xf numFmtId="0" fontId="14" fillId="0" borderId="0" xfId="0" applyFont="1" applyFill="1"/>
    <xf numFmtId="0" fontId="6" fillId="0" borderId="36" xfId="0" applyFont="1" applyFill="1" applyBorder="1" applyAlignment="1">
      <alignment horizontal="right" indent="1"/>
    </xf>
    <xf numFmtId="164" fontId="5" fillId="0" borderId="11" xfId="0" applyNumberFormat="1" applyFont="1" applyFill="1" applyBorder="1" applyAlignment="1">
      <alignment horizontal="right" vertical="center" indent="2"/>
    </xf>
    <xf numFmtId="0" fontId="6" fillId="2" borderId="33" xfId="0" applyFont="1" applyFill="1" applyBorder="1" applyAlignment="1">
      <alignment horizontal="right" indent="2"/>
    </xf>
    <xf numFmtId="0" fontId="6" fillId="2" borderId="17" xfId="0" applyFont="1" applyFill="1" applyBorder="1" applyAlignment="1">
      <alignment horizontal="right" indent="2"/>
    </xf>
    <xf numFmtId="164" fontId="6" fillId="0" borderId="28" xfId="0" applyNumberFormat="1" applyFont="1" applyFill="1" applyBorder="1" applyAlignment="1">
      <alignment horizontal="right" indent="1"/>
    </xf>
    <xf numFmtId="164" fontId="6" fillId="0" borderId="27" xfId="0" applyNumberFormat="1" applyFont="1" applyFill="1" applyBorder="1" applyAlignment="1">
      <alignment horizontal="right" indent="1"/>
    </xf>
    <xf numFmtId="164" fontId="5" fillId="0" borderId="30" xfId="0" applyNumberFormat="1" applyFont="1" applyFill="1" applyBorder="1" applyAlignment="1">
      <alignment horizontal="right" indent="2"/>
    </xf>
    <xf numFmtId="164" fontId="5" fillId="0" borderId="30" xfId="0" applyNumberFormat="1" applyFont="1" applyFill="1" applyBorder="1" applyAlignment="1">
      <alignment horizontal="right" vertical="center" indent="2"/>
    </xf>
    <xf numFmtId="0" fontId="0" fillId="0" borderId="0" xfId="0" applyFill="1"/>
    <xf numFmtId="0" fontId="5" fillId="0" borderId="20" xfId="0" applyFont="1" applyFill="1" applyBorder="1" applyAlignment="1">
      <alignment horizontal="center" vertical="center"/>
    </xf>
    <xf numFmtId="164" fontId="7" fillId="0" borderId="0" xfId="0" applyNumberFormat="1" applyFont="1" applyFill="1"/>
    <xf numFmtId="0" fontId="5" fillId="0" borderId="39" xfId="0" quotePrefix="1" applyFont="1" applyBorder="1" applyAlignment="1">
      <alignment vertical="center"/>
    </xf>
    <xf numFmtId="0" fontId="5" fillId="0" borderId="40" xfId="0" quotePrefix="1" applyFont="1" applyBorder="1" applyAlignment="1">
      <alignment vertical="center"/>
    </xf>
    <xf numFmtId="0" fontId="5" fillId="0" borderId="41" xfId="0" quotePrefix="1" applyFont="1" applyBorder="1" applyAlignment="1">
      <alignment vertical="center"/>
    </xf>
    <xf numFmtId="0" fontId="5" fillId="0" borderId="39" xfId="0" quotePrefix="1" applyFont="1" applyFill="1" applyBorder="1" applyAlignment="1">
      <alignment vertical="center"/>
    </xf>
    <xf numFmtId="0" fontId="5" fillId="0" borderId="40" xfId="0" quotePrefix="1" applyFont="1" applyFill="1" applyBorder="1" applyAlignment="1">
      <alignment vertical="center"/>
    </xf>
    <xf numFmtId="0" fontId="5" fillId="0" borderId="41" xfId="0" quotePrefix="1" applyFont="1" applyFill="1" applyBorder="1" applyAlignment="1">
      <alignment vertical="center"/>
    </xf>
    <xf numFmtId="0" fontId="14" fillId="0" borderId="0" xfId="0" applyFont="1" applyFill="1" applyAlignment="1">
      <alignment horizontal="left"/>
    </xf>
    <xf numFmtId="0" fontId="5" fillId="0" borderId="21" xfId="2" applyFont="1" applyFill="1" applyBorder="1" applyAlignment="1">
      <alignment horizontal="center" vertical="center"/>
    </xf>
    <xf numFmtId="0" fontId="6" fillId="0" borderId="23" xfId="0" applyFont="1" applyBorder="1" applyAlignment="1"/>
    <xf numFmtId="0" fontId="5" fillId="0" borderId="2" xfId="0" applyFont="1" applyBorder="1" applyAlignment="1">
      <alignment horizontal="center" vertical="center"/>
    </xf>
    <xf numFmtId="0" fontId="6" fillId="0" borderId="2" xfId="0" applyFont="1" applyBorder="1" applyAlignment="1"/>
    <xf numFmtId="0" fontId="6" fillId="0" borderId="3" xfId="0" applyFont="1" applyBorder="1" applyAlignment="1"/>
    <xf numFmtId="0" fontId="14" fillId="0" borderId="0" xfId="0" applyFont="1" applyAlignment="1">
      <alignment horizontal="left" vertical="justify" wrapText="1"/>
    </xf>
    <xf numFmtId="0" fontId="14" fillId="0" borderId="0" xfId="0" applyFont="1" applyAlignment="1">
      <alignment horizontal="left" vertical="justify"/>
    </xf>
    <xf numFmtId="0" fontId="15" fillId="0" borderId="0" xfId="0" applyFont="1" applyAlignment="1">
      <alignment horizontal="left"/>
    </xf>
    <xf numFmtId="0" fontId="6" fillId="0" borderId="42" xfId="0" applyFont="1" applyBorder="1" applyAlignment="1">
      <alignment horizontal="left" vertical="center" wrapText="1"/>
    </xf>
    <xf numFmtId="0" fontId="6" fillId="0" borderId="30" xfId="0" applyFont="1" applyBorder="1" applyAlignment="1">
      <alignment vertical="center"/>
    </xf>
    <xf numFmtId="0" fontId="6" fillId="0" borderId="33" xfId="0" applyFont="1" applyBorder="1" applyAlignment="1">
      <alignment vertical="center"/>
    </xf>
    <xf numFmtId="0" fontId="14" fillId="0" borderId="0" xfId="0" applyFont="1" applyAlignment="1">
      <alignment horizontal="left"/>
    </xf>
    <xf numFmtId="0" fontId="6" fillId="0" borderId="1" xfId="0" applyFont="1" applyBorder="1" applyAlignment="1"/>
    <xf numFmtId="0" fontId="6" fillId="0" borderId="20" xfId="0" applyFont="1" applyBorder="1" applyAlignment="1"/>
    <xf numFmtId="0" fontId="6" fillId="0" borderId="31" xfId="0" applyFont="1" applyBorder="1" applyAlignment="1">
      <alignment vertical="center"/>
    </xf>
    <xf numFmtId="0" fontId="6" fillId="0" borderId="43" xfId="0" applyFont="1" applyBorder="1" applyAlignment="1">
      <alignment vertical="center"/>
    </xf>
    <xf numFmtId="0" fontId="6" fillId="0" borderId="30" xfId="0" applyFont="1" applyBorder="1" applyAlignment="1">
      <alignment horizontal="left" vertical="center"/>
    </xf>
    <xf numFmtId="0" fontId="6" fillId="0" borderId="43" xfId="0" applyFont="1" applyBorder="1" applyAlignment="1">
      <alignment horizontal="left" vertical="center"/>
    </xf>
    <xf numFmtId="0" fontId="6" fillId="0" borderId="44" xfId="0" applyFont="1" applyBorder="1" applyAlignment="1">
      <alignment vertical="center"/>
    </xf>
    <xf numFmtId="0" fontId="6" fillId="0" borderId="6" xfId="0" applyFont="1" applyBorder="1" applyAlignment="1">
      <alignment vertical="center"/>
    </xf>
    <xf numFmtId="0" fontId="6" fillId="0" borderId="8" xfId="0" applyFont="1" applyBorder="1" applyAlignment="1">
      <alignment vertical="center"/>
    </xf>
    <xf numFmtId="0" fontId="14" fillId="0" borderId="0" xfId="0" applyFont="1" applyBorder="1" applyAlignment="1">
      <alignment horizontal="left"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vertical="center"/>
    </xf>
    <xf numFmtId="0" fontId="14" fillId="0" borderId="0" xfId="0" applyFont="1" applyBorder="1" applyAlignment="1">
      <alignment horizontal="left"/>
    </xf>
    <xf numFmtId="0" fontId="8" fillId="0" borderId="0" xfId="0" applyFont="1" applyAlignment="1">
      <alignment horizontal="justify" vertical="top"/>
    </xf>
    <xf numFmtId="0" fontId="8" fillId="0" borderId="0" xfId="0" applyFont="1" applyAlignment="1">
      <alignment vertical="top"/>
    </xf>
  </cellXfs>
  <cellStyles count="4">
    <cellStyle name="Normal" xfId="0" builtinId="0"/>
    <cellStyle name="Normal_1.1" xfId="1"/>
    <cellStyle name="Normal_grafic 1" xfId="2"/>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G28"/>
  <sheetViews>
    <sheetView showGridLines="0" tabSelected="1" zoomScaleNormal="100" workbookViewId="0">
      <selection activeCell="A21" sqref="A21"/>
    </sheetView>
  </sheetViews>
  <sheetFormatPr defaultRowHeight="15.75"/>
  <cols>
    <col min="1" max="1" width="24.85546875" style="4" customWidth="1"/>
    <col min="2" max="2" width="9.140625" style="4"/>
    <col min="3" max="7" width="9.85546875" style="4" customWidth="1"/>
    <col min="8" max="16384" width="9.140625" style="4"/>
  </cols>
  <sheetData>
    <row r="2" spans="1:7">
      <c r="A2" s="154" t="s">
        <v>10</v>
      </c>
      <c r="B2" s="154"/>
      <c r="C2" s="154"/>
      <c r="D2" s="154"/>
      <c r="E2" s="154"/>
      <c r="F2" s="154"/>
      <c r="G2" s="154"/>
    </row>
    <row r="3" spans="1:7" ht="7.5" customHeight="1" thickBot="1">
      <c r="A3" s="5"/>
      <c r="B3" s="5"/>
      <c r="C3" s="5"/>
      <c r="D3" s="5"/>
      <c r="E3" s="5"/>
      <c r="F3" s="5"/>
      <c r="G3" s="5"/>
    </row>
    <row r="4" spans="1:7" ht="16.5" thickBot="1">
      <c r="A4" s="86"/>
      <c r="B4" s="87"/>
      <c r="C4" s="88" t="s">
        <v>0</v>
      </c>
      <c r="D4" s="88" t="s">
        <v>1</v>
      </c>
      <c r="E4" s="88" t="s">
        <v>2</v>
      </c>
      <c r="F4" s="88" t="s">
        <v>3</v>
      </c>
      <c r="G4" s="89" t="s">
        <v>4</v>
      </c>
    </row>
    <row r="5" spans="1:7">
      <c r="A5" s="148" t="s">
        <v>6</v>
      </c>
      <c r="B5" s="149"/>
      <c r="C5" s="149"/>
      <c r="D5" s="149"/>
      <c r="E5" s="149"/>
      <c r="F5" s="149"/>
      <c r="G5" s="150"/>
    </row>
    <row r="6" spans="1:7">
      <c r="A6" s="90" t="s">
        <v>8</v>
      </c>
      <c r="B6" s="91">
        <v>2018</v>
      </c>
      <c r="C6" s="92">
        <v>104.4</v>
      </c>
      <c r="D6" s="93">
        <v>104.5</v>
      </c>
      <c r="E6" s="92">
        <v>104.5</v>
      </c>
      <c r="F6" s="93">
        <v>104.4</v>
      </c>
      <c r="G6" s="94">
        <v>104.4</v>
      </c>
    </row>
    <row r="7" spans="1:7">
      <c r="A7" s="95"/>
      <c r="B7" s="96">
        <v>2019</v>
      </c>
      <c r="C7" s="97">
        <v>105</v>
      </c>
      <c r="D7" s="98">
        <v>104.4</v>
      </c>
      <c r="E7" s="97">
        <v>103</v>
      </c>
      <c r="F7" s="98">
        <v>104.3</v>
      </c>
      <c r="G7" s="99">
        <v>104.1</v>
      </c>
    </row>
    <row r="8" spans="1:7">
      <c r="A8" s="100"/>
      <c r="B8" s="101">
        <v>2020</v>
      </c>
      <c r="C8" s="97">
        <v>102.4</v>
      </c>
      <c r="D8" s="98" t="s">
        <v>7</v>
      </c>
      <c r="E8" s="98" t="s">
        <v>7</v>
      </c>
      <c r="F8" s="98" t="s">
        <v>7</v>
      </c>
      <c r="G8" s="137" t="s">
        <v>7</v>
      </c>
    </row>
    <row r="9" spans="1:7">
      <c r="A9" s="102" t="s">
        <v>9</v>
      </c>
      <c r="B9" s="91">
        <v>2018</v>
      </c>
      <c r="C9" s="104">
        <v>105</v>
      </c>
      <c r="D9" s="105">
        <v>104.7</v>
      </c>
      <c r="E9" s="104">
        <v>104.3</v>
      </c>
      <c r="F9" s="105">
        <v>104.2</v>
      </c>
      <c r="G9" s="106" t="s">
        <v>7</v>
      </c>
    </row>
    <row r="10" spans="1:7">
      <c r="A10" s="95"/>
      <c r="B10" s="96">
        <v>2019</v>
      </c>
      <c r="C10" s="92">
        <v>105.1</v>
      </c>
      <c r="D10" s="93">
        <v>104.3</v>
      </c>
      <c r="E10" s="92">
        <v>103.3</v>
      </c>
      <c r="F10" s="93">
        <v>103.9</v>
      </c>
      <c r="G10" s="107" t="s">
        <v>7</v>
      </c>
    </row>
    <row r="11" spans="1:7" ht="16.5" thickBot="1">
      <c r="A11" s="108"/>
      <c r="B11" s="101">
        <v>2020</v>
      </c>
      <c r="C11" s="110">
        <v>102.7</v>
      </c>
      <c r="D11" s="111" t="s">
        <v>7</v>
      </c>
      <c r="E11" s="110" t="s">
        <v>7</v>
      </c>
      <c r="F11" s="111" t="s">
        <v>7</v>
      </c>
      <c r="G11" s="112" t="s">
        <v>7</v>
      </c>
    </row>
    <row r="12" spans="1:7">
      <c r="A12" s="151" t="s">
        <v>5</v>
      </c>
      <c r="B12" s="152"/>
      <c r="C12" s="152"/>
      <c r="D12" s="152"/>
      <c r="E12" s="152"/>
      <c r="F12" s="152"/>
      <c r="G12" s="153"/>
    </row>
    <row r="13" spans="1:7">
      <c r="A13" s="90" t="s">
        <v>9</v>
      </c>
      <c r="B13" s="103">
        <v>2018</v>
      </c>
      <c r="C13" s="113">
        <v>100.6</v>
      </c>
      <c r="D13" s="114">
        <v>101.3</v>
      </c>
      <c r="E13" s="113">
        <v>101.5</v>
      </c>
      <c r="F13" s="114">
        <v>100.6</v>
      </c>
      <c r="G13" s="115" t="s">
        <v>7</v>
      </c>
    </row>
    <row r="14" spans="1:7">
      <c r="A14" s="95"/>
      <c r="B14" s="96">
        <v>2019</v>
      </c>
      <c r="C14" s="92">
        <v>101.5</v>
      </c>
      <c r="D14" s="93">
        <v>100.6</v>
      </c>
      <c r="E14" s="92">
        <v>100.5</v>
      </c>
      <c r="F14" s="93">
        <v>101.2</v>
      </c>
      <c r="G14" s="107" t="s">
        <v>7</v>
      </c>
    </row>
    <row r="15" spans="1:7" ht="16.5" thickBot="1">
      <c r="A15" s="108"/>
      <c r="B15" s="109">
        <v>2020</v>
      </c>
      <c r="C15" s="110">
        <v>100.3</v>
      </c>
      <c r="D15" s="111" t="s">
        <v>7</v>
      </c>
      <c r="E15" s="110" t="s">
        <v>7</v>
      </c>
      <c r="F15" s="111" t="s">
        <v>7</v>
      </c>
      <c r="G15" s="112" t="s">
        <v>7</v>
      </c>
    </row>
    <row r="21" spans="3:4">
      <c r="C21" s="6"/>
      <c r="D21" s="6"/>
    </row>
    <row r="22" spans="3:4">
      <c r="C22" s="6"/>
      <c r="D22" s="6"/>
    </row>
    <row r="23" spans="3:4">
      <c r="C23" s="6"/>
      <c r="D23" s="6"/>
    </row>
    <row r="24" spans="3:4">
      <c r="C24" s="6"/>
      <c r="D24" s="6"/>
    </row>
    <row r="25" spans="3:4">
      <c r="D25" s="6"/>
    </row>
    <row r="26" spans="3:4">
      <c r="D26" s="6"/>
    </row>
    <row r="27" spans="3:4">
      <c r="D27" s="6"/>
    </row>
    <row r="28" spans="3:4">
      <c r="D28" s="6"/>
    </row>
  </sheetData>
  <mergeCells count="3">
    <mergeCell ref="A5:G5"/>
    <mergeCell ref="A12:G12"/>
    <mergeCell ref="A2:G2"/>
  </mergeCells>
  <phoneticPr fontId="1"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2:P130"/>
  <sheetViews>
    <sheetView showGridLines="0" workbookViewId="0">
      <selection activeCell="I17" sqref="I17"/>
    </sheetView>
  </sheetViews>
  <sheetFormatPr defaultRowHeight="15.75"/>
  <cols>
    <col min="1" max="1" width="21" style="4" customWidth="1"/>
    <col min="2" max="7" width="12.85546875" style="4" customWidth="1"/>
    <col min="8" max="16384" width="9.140625" style="4"/>
  </cols>
  <sheetData>
    <row r="2" spans="1:16" ht="33" customHeight="1">
      <c r="A2" s="160" t="s">
        <v>147</v>
      </c>
      <c r="B2" s="161"/>
      <c r="C2" s="162"/>
      <c r="D2" s="162"/>
      <c r="E2" s="162"/>
      <c r="F2" s="162"/>
      <c r="G2" s="162"/>
    </row>
    <row r="3" spans="1:16" ht="7.5" customHeight="1" thickBot="1"/>
    <row r="4" spans="1:16" ht="16.5" thickBot="1">
      <c r="A4" s="155" t="s">
        <v>11</v>
      </c>
      <c r="B4" s="157" t="s">
        <v>73</v>
      </c>
      <c r="C4" s="158"/>
      <c r="D4" s="158"/>
      <c r="E4" s="158"/>
      <c r="F4" s="158"/>
      <c r="G4" s="159"/>
    </row>
    <row r="5" spans="1:16" ht="25.5" customHeight="1" thickBot="1">
      <c r="A5" s="156"/>
      <c r="B5" s="116" t="s">
        <v>74</v>
      </c>
      <c r="C5" s="116" t="s">
        <v>75</v>
      </c>
      <c r="D5" s="116" t="s">
        <v>76</v>
      </c>
      <c r="E5" s="116" t="s">
        <v>77</v>
      </c>
      <c r="F5" s="116" t="s">
        <v>79</v>
      </c>
      <c r="G5" s="117" t="s">
        <v>78</v>
      </c>
    </row>
    <row r="6" spans="1:16">
      <c r="A6" s="118" t="s">
        <v>12</v>
      </c>
      <c r="B6" s="119">
        <v>110.5783637998202</v>
      </c>
      <c r="C6" s="119">
        <v>96.837069544933385</v>
      </c>
      <c r="D6" s="119">
        <v>95.928338762214977</v>
      </c>
      <c r="E6" s="119">
        <v>97.761058372046065</v>
      </c>
      <c r="F6" s="119">
        <v>109.2949081603066</v>
      </c>
      <c r="G6" s="120">
        <v>99.568720595286379</v>
      </c>
      <c r="H6" s="7"/>
      <c r="I6"/>
      <c r="J6"/>
      <c r="K6"/>
      <c r="L6"/>
      <c r="M6"/>
      <c r="N6"/>
      <c r="O6"/>
      <c r="P6"/>
    </row>
    <row r="7" spans="1:16">
      <c r="A7" s="121" t="s">
        <v>13</v>
      </c>
      <c r="B7" s="119">
        <v>108.78890363457339</v>
      </c>
      <c r="C7" s="119">
        <v>99.076819673427423</v>
      </c>
      <c r="D7" s="119">
        <v>97.288752634604336</v>
      </c>
      <c r="E7" s="119">
        <v>98.965865481720869</v>
      </c>
      <c r="F7" s="119">
        <v>108.92679298564101</v>
      </c>
      <c r="G7" s="120">
        <v>100.94427879951733</v>
      </c>
      <c r="H7" s="7"/>
      <c r="I7"/>
      <c r="J7"/>
      <c r="K7"/>
      <c r="L7"/>
      <c r="M7"/>
      <c r="N7"/>
      <c r="O7"/>
      <c r="P7"/>
    </row>
    <row r="8" spans="1:16">
      <c r="A8" s="121" t="s">
        <v>14</v>
      </c>
      <c r="B8" s="119">
        <v>91.887495183869177</v>
      </c>
      <c r="C8" s="119">
        <v>101.85229114774839</v>
      </c>
      <c r="D8" s="119">
        <v>102.63460433033148</v>
      </c>
      <c r="E8" s="119">
        <v>101.29468794182995</v>
      </c>
      <c r="F8" s="119">
        <v>97.565649307262703</v>
      </c>
      <c r="G8" s="120">
        <v>99.409964415443227</v>
      </c>
      <c r="H8" s="7"/>
      <c r="I8"/>
      <c r="J8"/>
      <c r="K8"/>
      <c r="L8"/>
      <c r="M8"/>
      <c r="N8"/>
      <c r="O8"/>
      <c r="P8"/>
    </row>
    <row r="9" spans="1:16">
      <c r="A9" s="121" t="s">
        <v>15</v>
      </c>
      <c r="B9" s="119">
        <v>88.745237381737226</v>
      </c>
      <c r="C9" s="119">
        <v>102.2338196338908</v>
      </c>
      <c r="D9" s="119">
        <v>104.1483042728492</v>
      </c>
      <c r="E9" s="119">
        <v>101.97838820440317</v>
      </c>
      <c r="F9" s="119">
        <v>84.21264954678972</v>
      </c>
      <c r="G9" s="120">
        <v>100.07703618975307</v>
      </c>
      <c r="H9" s="7"/>
      <c r="I9"/>
      <c r="J9"/>
      <c r="K9"/>
      <c r="L9"/>
      <c r="M9"/>
      <c r="N9"/>
      <c r="O9"/>
      <c r="P9"/>
    </row>
    <row r="10" spans="1:16">
      <c r="A10" s="121" t="s">
        <v>16</v>
      </c>
      <c r="B10" s="119">
        <v>108.02260370735048</v>
      </c>
      <c r="C10" s="119">
        <v>107.77487842486062</v>
      </c>
      <c r="D10" s="119">
        <v>109.36961103659704</v>
      </c>
      <c r="E10" s="119">
        <v>98.357907493435675</v>
      </c>
      <c r="F10" s="119">
        <v>101.42833730443881</v>
      </c>
      <c r="G10" s="120">
        <v>102.66200094415554</v>
      </c>
      <c r="H10" s="7"/>
      <c r="I10"/>
      <c r="J10"/>
      <c r="K10"/>
      <c r="L10"/>
      <c r="M10"/>
      <c r="N10"/>
      <c r="O10"/>
      <c r="P10"/>
    </row>
    <row r="11" spans="1:16">
      <c r="A11" s="121" t="s">
        <v>17</v>
      </c>
      <c r="B11" s="119">
        <v>116.85003638854403</v>
      </c>
      <c r="C11" s="119">
        <v>109.68054402403826</v>
      </c>
      <c r="D11" s="119">
        <v>110.80666794405059</v>
      </c>
      <c r="E11" s="119">
        <v>98.712381337103622</v>
      </c>
      <c r="F11" s="119">
        <v>99.698700250873017</v>
      </c>
      <c r="G11" s="120">
        <v>103.62045440258743</v>
      </c>
      <c r="H11" s="7"/>
      <c r="I11"/>
      <c r="J11"/>
      <c r="K11"/>
      <c r="L11"/>
      <c r="M11"/>
      <c r="N11"/>
      <c r="O11"/>
      <c r="P11"/>
    </row>
    <row r="12" spans="1:16">
      <c r="A12" s="121" t="s">
        <v>18</v>
      </c>
      <c r="B12" s="119">
        <v>121.97439958902349</v>
      </c>
      <c r="C12" s="119">
        <v>108.85422844265211</v>
      </c>
      <c r="D12" s="119">
        <v>110.50009580379385</v>
      </c>
      <c r="E12" s="119">
        <v>99.35669561704708</v>
      </c>
      <c r="F12" s="119">
        <v>99.038110005925148</v>
      </c>
      <c r="G12" s="120">
        <v>105.67097288695895</v>
      </c>
      <c r="H12" s="7"/>
      <c r="I12"/>
      <c r="J12"/>
      <c r="K12"/>
      <c r="L12"/>
      <c r="M12"/>
      <c r="N12"/>
      <c r="O12"/>
      <c r="P12"/>
    </row>
    <row r="13" spans="1:16">
      <c r="A13" s="121" t="s">
        <v>19</v>
      </c>
      <c r="B13" s="119">
        <v>119.98801318549597</v>
      </c>
      <c r="C13" s="119">
        <v>108.37978887439212</v>
      </c>
      <c r="D13" s="119">
        <v>113.67120137957463</v>
      </c>
      <c r="E13" s="119">
        <v>100.42819632397494</v>
      </c>
      <c r="F13" s="119">
        <v>95.493110447159083</v>
      </c>
      <c r="G13" s="120">
        <v>106.56188101421533</v>
      </c>
      <c r="H13" s="7"/>
      <c r="I13"/>
      <c r="J13"/>
      <c r="K13"/>
      <c r="L13"/>
      <c r="M13"/>
      <c r="N13"/>
      <c r="O13"/>
      <c r="P13"/>
    </row>
    <row r="14" spans="1:16">
      <c r="A14" s="121" t="s">
        <v>20</v>
      </c>
      <c r="B14" s="119">
        <v>112.70602337428828</v>
      </c>
      <c r="C14" s="119">
        <v>112.09425532756097</v>
      </c>
      <c r="D14" s="119">
        <v>117.59915692661428</v>
      </c>
      <c r="E14" s="119">
        <v>104.16279539486972</v>
      </c>
      <c r="F14" s="119">
        <v>109.26465211855327</v>
      </c>
      <c r="G14" s="120">
        <v>108.93336307957406</v>
      </c>
      <c r="H14" s="7"/>
      <c r="I14"/>
      <c r="J14"/>
      <c r="K14"/>
      <c r="L14"/>
      <c r="M14"/>
      <c r="N14"/>
      <c r="O14"/>
      <c r="P14"/>
    </row>
    <row r="15" spans="1:16">
      <c r="A15" s="121" t="s">
        <v>21</v>
      </c>
      <c r="B15" s="119">
        <v>119.70546684361487</v>
      </c>
      <c r="C15" s="119">
        <v>114.62459969161426</v>
      </c>
      <c r="D15" s="119">
        <v>121.01935236635373</v>
      </c>
      <c r="E15" s="119">
        <v>105.29690971520904</v>
      </c>
      <c r="F15" s="119">
        <v>110.80266757434794</v>
      </c>
      <c r="G15" s="120">
        <v>110.07670339341335</v>
      </c>
      <c r="H15" s="7"/>
      <c r="I15"/>
      <c r="J15"/>
      <c r="K15"/>
      <c r="L15"/>
      <c r="M15"/>
      <c r="N15"/>
      <c r="O15"/>
      <c r="P15"/>
    </row>
    <row r="16" spans="1:16">
      <c r="A16" s="121" t="s">
        <v>22</v>
      </c>
      <c r="B16" s="119">
        <v>110.9979023074618</v>
      </c>
      <c r="C16" s="119">
        <v>116.02419641798124</v>
      </c>
      <c r="D16" s="119">
        <v>122.41808775627514</v>
      </c>
      <c r="E16" s="119">
        <v>106.84811149262777</v>
      </c>
      <c r="F16" s="119">
        <v>110.43455239968232</v>
      </c>
      <c r="G16" s="120">
        <v>110.52043184639106</v>
      </c>
      <c r="H16" s="7"/>
      <c r="I16"/>
      <c r="J16"/>
      <c r="K16"/>
      <c r="L16"/>
      <c r="M16"/>
      <c r="N16"/>
      <c r="O16"/>
      <c r="P16"/>
    </row>
    <row r="17" spans="1:16">
      <c r="A17" s="121" t="s">
        <v>23</v>
      </c>
      <c r="B17" s="119">
        <v>112.83445352968874</v>
      </c>
      <c r="C17" s="119">
        <v>116.98295971217331</v>
      </c>
      <c r="D17" s="119">
        <v>124.20003832151754</v>
      </c>
      <c r="E17" s="119">
        <v>108.10745303978995</v>
      </c>
      <c r="F17" s="119">
        <v>112.17427480049923</v>
      </c>
      <c r="G17" s="120">
        <v>112.46544156527678</v>
      </c>
      <c r="H17" s="7"/>
      <c r="I17"/>
      <c r="J17"/>
      <c r="K17"/>
      <c r="L17"/>
      <c r="M17"/>
      <c r="N17"/>
      <c r="O17"/>
      <c r="P17"/>
    </row>
    <row r="18" spans="1:16">
      <c r="A18" s="121" t="s">
        <v>24</v>
      </c>
      <c r="B18" s="119">
        <v>119.41007748619377</v>
      </c>
      <c r="C18" s="119">
        <v>116.73980943344007</v>
      </c>
      <c r="D18" s="119">
        <v>124.39164590917801</v>
      </c>
      <c r="E18" s="119">
        <v>101.67339931327004</v>
      </c>
      <c r="F18" s="119">
        <v>118.13471502590673</v>
      </c>
      <c r="G18" s="120">
        <v>110.60769844214336</v>
      </c>
      <c r="H18" s="7"/>
      <c r="I18"/>
      <c r="J18"/>
      <c r="K18"/>
      <c r="L18"/>
      <c r="M18"/>
      <c r="N18"/>
      <c r="O18"/>
      <c r="P18"/>
    </row>
    <row r="19" spans="1:16">
      <c r="A19" s="121" t="s">
        <v>25</v>
      </c>
      <c r="B19" s="119">
        <v>122.72357549552633</v>
      </c>
      <c r="C19" s="119">
        <v>119.74063970268452</v>
      </c>
      <c r="D19" s="119">
        <v>128.12799386855721</v>
      </c>
      <c r="E19" s="119">
        <v>105.37063219551605</v>
      </c>
      <c r="F19" s="119">
        <v>110.97916115124239</v>
      </c>
      <c r="G19" s="120">
        <v>112.10799364482249</v>
      </c>
      <c r="H19" s="7"/>
      <c r="I19"/>
      <c r="J19"/>
      <c r="K19"/>
      <c r="L19"/>
      <c r="M19"/>
      <c r="N19"/>
      <c r="O19"/>
      <c r="P19"/>
    </row>
    <row r="20" spans="1:16">
      <c r="A20" s="121" t="s">
        <v>26</v>
      </c>
      <c r="B20" s="119">
        <v>117.08977267862493</v>
      </c>
      <c r="C20" s="119">
        <v>122.02783378800457</v>
      </c>
      <c r="D20" s="119">
        <v>129.45966660279745</v>
      </c>
      <c r="E20" s="119">
        <v>108.53564936376489</v>
      </c>
      <c r="F20" s="119">
        <v>116.69251036899766</v>
      </c>
      <c r="G20" s="120">
        <v>114.48243389986774</v>
      </c>
      <c r="H20" s="7"/>
      <c r="I20"/>
      <c r="J20"/>
      <c r="K20"/>
      <c r="L20"/>
      <c r="M20"/>
      <c r="N20"/>
      <c r="O20"/>
      <c r="P20"/>
    </row>
    <row r="21" spans="1:16">
      <c r="A21" s="121" t="s">
        <v>27</v>
      </c>
      <c r="B21" s="119">
        <v>119.87242604563551</v>
      </c>
      <c r="C21" s="119">
        <v>123.05183252283238</v>
      </c>
      <c r="D21" s="119">
        <v>131.49070703199848</v>
      </c>
      <c r="E21" s="119">
        <v>108.52656029085036</v>
      </c>
      <c r="F21" s="119">
        <v>106.21383457509172</v>
      </c>
      <c r="G21" s="120">
        <v>114.82952815641923</v>
      </c>
      <c r="H21" s="7"/>
      <c r="I21"/>
      <c r="J21"/>
      <c r="K21"/>
      <c r="L21"/>
      <c r="M21"/>
      <c r="N21"/>
      <c r="O21"/>
      <c r="P21"/>
    </row>
    <row r="22" spans="1:16">
      <c r="A22" s="121" t="s">
        <v>28</v>
      </c>
      <c r="B22" s="119">
        <v>125.92576737017851</v>
      </c>
      <c r="C22" s="119">
        <v>125.62962084371169</v>
      </c>
      <c r="D22" s="119">
        <v>135.09292968001532</v>
      </c>
      <c r="E22" s="119">
        <v>113.75580690769542</v>
      </c>
      <c r="F22" s="119">
        <v>118.62385436758571</v>
      </c>
      <c r="G22" s="120">
        <v>120.07982181837455</v>
      </c>
      <c r="H22" s="7"/>
      <c r="I22"/>
      <c r="J22"/>
      <c r="K22"/>
      <c r="L22"/>
      <c r="M22"/>
      <c r="N22"/>
      <c r="O22"/>
      <c r="P22"/>
    </row>
    <row r="23" spans="1:16">
      <c r="A23" s="121" t="s">
        <v>29</v>
      </c>
      <c r="B23" s="119">
        <v>129.56462177319236</v>
      </c>
      <c r="C23" s="119">
        <v>127.73494642786542</v>
      </c>
      <c r="D23" s="119">
        <v>140.47710289327458</v>
      </c>
      <c r="E23" s="119">
        <v>117.40456473439708</v>
      </c>
      <c r="F23" s="119">
        <v>118.73479318734795</v>
      </c>
      <c r="G23" s="120">
        <v>122.37488398349825</v>
      </c>
      <c r="H23" s="7"/>
      <c r="I23"/>
      <c r="J23"/>
      <c r="K23"/>
      <c r="L23"/>
      <c r="M23"/>
      <c r="N23"/>
      <c r="O23"/>
      <c r="P23"/>
    </row>
    <row r="24" spans="1:16">
      <c r="A24" s="121" t="s">
        <v>30</v>
      </c>
      <c r="B24" s="119">
        <v>144.65088402756967</v>
      </c>
      <c r="C24" s="119">
        <v>130.76542917012611</v>
      </c>
      <c r="D24" s="119">
        <v>142.52730408124162</v>
      </c>
      <c r="E24" s="119">
        <v>117.82165219147646</v>
      </c>
      <c r="F24" s="119">
        <v>123.90353365354312</v>
      </c>
      <c r="G24" s="120">
        <v>126.4843024896864</v>
      </c>
      <c r="H24" s="7"/>
      <c r="I24"/>
      <c r="J24"/>
      <c r="K24"/>
      <c r="L24"/>
      <c r="M24"/>
      <c r="N24"/>
      <c r="O24"/>
      <c r="P24"/>
    </row>
    <row r="25" spans="1:16">
      <c r="A25" s="121" t="s">
        <v>31</v>
      </c>
      <c r="B25" s="119">
        <v>144.05154330236741</v>
      </c>
      <c r="C25" s="119">
        <v>132.89843039576166</v>
      </c>
      <c r="D25" s="119">
        <v>142.50814332247558</v>
      </c>
      <c r="E25" s="119">
        <v>120.63118561906685</v>
      </c>
      <c r="F25" s="119">
        <v>131.62386697426979</v>
      </c>
      <c r="G25" s="120">
        <v>128.47960143324292</v>
      </c>
      <c r="H25" s="7"/>
      <c r="I25"/>
      <c r="J25"/>
      <c r="K25"/>
      <c r="L25"/>
      <c r="M25"/>
      <c r="N25"/>
      <c r="O25"/>
      <c r="P25"/>
    </row>
    <row r="26" spans="1:16">
      <c r="A26" s="121" t="s">
        <v>32</v>
      </c>
      <c r="B26" s="119">
        <v>127.86506271672589</v>
      </c>
      <c r="C26" s="119">
        <v>132.29351994623016</v>
      </c>
      <c r="D26" s="119">
        <v>136.51082582870285</v>
      </c>
      <c r="E26" s="119">
        <v>124.33346798626539</v>
      </c>
      <c r="F26" s="119">
        <v>137.05986914261942</v>
      </c>
      <c r="G26" s="120">
        <v>128.93072536043692</v>
      </c>
      <c r="H26" s="7"/>
      <c r="I26"/>
      <c r="J26"/>
      <c r="K26"/>
      <c r="L26"/>
      <c r="M26"/>
      <c r="N26"/>
      <c r="O26"/>
      <c r="P26"/>
    </row>
    <row r="27" spans="1:16">
      <c r="A27" s="121" t="s">
        <v>33</v>
      </c>
      <c r="B27" s="119">
        <v>122.11139175478402</v>
      </c>
      <c r="C27" s="119">
        <v>131.46918119637843</v>
      </c>
      <c r="D27" s="119">
        <v>151.57118221881586</v>
      </c>
      <c r="E27" s="119">
        <v>126.73096344172892</v>
      </c>
      <c r="F27" s="119">
        <v>128.49740932642487</v>
      </c>
      <c r="G27" s="120">
        <v>128.38937664780411</v>
      </c>
      <c r="H27" s="7"/>
      <c r="I27"/>
      <c r="J27"/>
      <c r="K27"/>
      <c r="L27"/>
      <c r="M27"/>
      <c r="N27"/>
      <c r="O27"/>
      <c r="P27"/>
    </row>
    <row r="28" spans="1:16">
      <c r="A28" s="121" t="s">
        <v>34</v>
      </c>
      <c r="B28" s="119">
        <v>118.37835523780981</v>
      </c>
      <c r="C28" s="119">
        <v>132.31724192464316</v>
      </c>
      <c r="D28" s="119">
        <v>158.78520789423263</v>
      </c>
      <c r="E28" s="119">
        <v>130.09796000807916</v>
      </c>
      <c r="F28" s="119">
        <v>137.82131286007842</v>
      </c>
      <c r="G28" s="120">
        <v>130.91123335556085</v>
      </c>
      <c r="H28" s="7"/>
      <c r="I28"/>
      <c r="J28"/>
      <c r="K28"/>
      <c r="L28"/>
      <c r="M28"/>
      <c r="N28"/>
      <c r="O28"/>
      <c r="P28"/>
    </row>
    <row r="29" spans="1:16">
      <c r="A29" s="121" t="s">
        <v>35</v>
      </c>
      <c r="B29" s="119">
        <v>113.43379425489104</v>
      </c>
      <c r="C29" s="119">
        <v>136.19973905823747</v>
      </c>
      <c r="D29" s="119">
        <v>164.61007855911097</v>
      </c>
      <c r="E29" s="119">
        <v>134.02039991920824</v>
      </c>
      <c r="F29" s="119">
        <v>147.38222205413311</v>
      </c>
      <c r="G29" s="120">
        <v>134.16376291588759</v>
      </c>
      <c r="H29" s="7"/>
      <c r="I29"/>
      <c r="J29"/>
      <c r="K29"/>
      <c r="L29"/>
      <c r="M29"/>
      <c r="N29"/>
      <c r="O29"/>
      <c r="P29"/>
    </row>
    <row r="30" spans="1:16">
      <c r="A30" s="121" t="s">
        <v>36</v>
      </c>
      <c r="B30" s="119">
        <v>118.87923284387173</v>
      </c>
      <c r="C30" s="119">
        <v>139.55639900367692</v>
      </c>
      <c r="D30" s="119">
        <v>167.89614868748802</v>
      </c>
      <c r="E30" s="119">
        <v>137.11472429812156</v>
      </c>
      <c r="F30" s="119">
        <v>139.31394425324308</v>
      </c>
      <c r="G30" s="120">
        <v>136.18371344016506</v>
      </c>
      <c r="H30" s="7"/>
      <c r="I30"/>
      <c r="J30"/>
      <c r="K30"/>
      <c r="L30"/>
      <c r="M30"/>
      <c r="N30"/>
      <c r="O30"/>
      <c r="P30"/>
    </row>
    <row r="31" spans="1:16">
      <c r="A31" s="121" t="s">
        <v>37</v>
      </c>
      <c r="B31" s="119">
        <v>125.14662442741556</v>
      </c>
      <c r="C31" s="119">
        <v>142.93875775906375</v>
      </c>
      <c r="D31" s="119">
        <v>179.08603180685955</v>
      </c>
      <c r="E31" s="119">
        <v>139.75459503130679</v>
      </c>
      <c r="F31" s="119">
        <v>169.91288781311852</v>
      </c>
      <c r="G31" s="120">
        <v>140.96414797357843</v>
      </c>
      <c r="H31" s="7"/>
      <c r="I31"/>
      <c r="J31"/>
      <c r="K31"/>
      <c r="L31"/>
      <c r="M31"/>
      <c r="N31"/>
      <c r="O31"/>
      <c r="P31"/>
    </row>
    <row r="32" spans="1:16">
      <c r="A32" s="121" t="s">
        <v>38</v>
      </c>
      <c r="B32" s="119">
        <v>122.56945930904575</v>
      </c>
      <c r="C32" s="119">
        <v>142.9170126121852</v>
      </c>
      <c r="D32" s="119">
        <v>190.72619275723321</v>
      </c>
      <c r="E32" s="119">
        <v>142.92870127247022</v>
      </c>
      <c r="F32" s="119">
        <v>142.66732221423803</v>
      </c>
      <c r="G32" s="120">
        <v>142.29089604798185</v>
      </c>
      <c r="H32" s="7"/>
      <c r="I32"/>
      <c r="J32"/>
      <c r="K32"/>
      <c r="L32"/>
      <c r="M32"/>
      <c r="N32"/>
      <c r="O32"/>
      <c r="P32"/>
    </row>
    <row r="33" spans="1:16">
      <c r="A33" s="121" t="s">
        <v>39</v>
      </c>
      <c r="B33" s="119">
        <v>119.45716854317394</v>
      </c>
      <c r="C33" s="119">
        <v>146.66903886450794</v>
      </c>
      <c r="D33" s="119">
        <v>208.51695727150795</v>
      </c>
      <c r="E33" s="119">
        <v>143.94768733589174</v>
      </c>
      <c r="F33" s="119">
        <v>138.8651463005686</v>
      </c>
      <c r="G33" s="120">
        <v>144.3029580664286</v>
      </c>
      <c r="H33" s="7"/>
      <c r="I33"/>
      <c r="J33"/>
      <c r="K33"/>
      <c r="L33"/>
      <c r="M33"/>
      <c r="N33"/>
      <c r="O33"/>
      <c r="P33"/>
    </row>
    <row r="34" spans="1:16">
      <c r="A34" s="121" t="s">
        <v>40</v>
      </c>
      <c r="B34" s="119">
        <v>114.93642707307676</v>
      </c>
      <c r="C34" s="119">
        <v>142.42675839164986</v>
      </c>
      <c r="D34" s="119">
        <v>212.28204636903624</v>
      </c>
      <c r="E34" s="119">
        <v>158.07614623308424</v>
      </c>
      <c r="F34" s="119">
        <v>152.55600519395384</v>
      </c>
      <c r="G34" s="120">
        <v>146.11386318619216</v>
      </c>
      <c r="H34" s="7"/>
      <c r="I34"/>
      <c r="J34"/>
      <c r="K34"/>
      <c r="L34"/>
      <c r="M34"/>
      <c r="N34"/>
      <c r="O34"/>
      <c r="P34"/>
    </row>
    <row r="35" spans="1:16">
      <c r="A35" s="121" t="s">
        <v>41</v>
      </c>
      <c r="B35" s="119">
        <v>100.07705809324028</v>
      </c>
      <c r="C35" s="119">
        <v>140.93029692009645</v>
      </c>
      <c r="D35" s="119">
        <v>227.86932362521557</v>
      </c>
      <c r="E35" s="119">
        <v>162.17127852958998</v>
      </c>
      <c r="F35" s="119">
        <v>169.93810118124631</v>
      </c>
      <c r="G35" s="120">
        <v>149.50592069339967</v>
      </c>
      <c r="H35" s="7"/>
      <c r="I35"/>
      <c r="J35"/>
      <c r="K35"/>
      <c r="L35"/>
      <c r="M35"/>
      <c r="N35"/>
      <c r="O35"/>
      <c r="P35"/>
    </row>
    <row r="36" spans="1:16">
      <c r="A36" s="121" t="s">
        <v>42</v>
      </c>
      <c r="B36" s="119">
        <v>82.473564793013395</v>
      </c>
      <c r="C36" s="119">
        <v>141.67951607164036</v>
      </c>
      <c r="D36" s="119">
        <v>249.38685571948648</v>
      </c>
      <c r="E36" s="119">
        <v>166.33609371844071</v>
      </c>
      <c r="F36" s="119">
        <v>166.47378440048914</v>
      </c>
      <c r="G36" s="120">
        <v>151.53918307126651</v>
      </c>
      <c r="H36" s="7"/>
      <c r="I36"/>
      <c r="J36"/>
      <c r="K36"/>
      <c r="L36"/>
      <c r="M36"/>
      <c r="N36"/>
      <c r="O36"/>
      <c r="P36"/>
    </row>
    <row r="37" spans="1:16">
      <c r="A37" s="121" t="s">
        <v>43</v>
      </c>
      <c r="B37" s="119">
        <v>88.612526221156728</v>
      </c>
      <c r="C37" s="119">
        <v>145.67469260269638</v>
      </c>
      <c r="D37" s="119">
        <v>269.46733090630391</v>
      </c>
      <c r="E37" s="119">
        <v>167.47727731771357</v>
      </c>
      <c r="F37" s="119">
        <v>171.83414646445547</v>
      </c>
      <c r="G37" s="120">
        <v>157.35202580527471</v>
      </c>
      <c r="H37" s="7"/>
      <c r="I37"/>
      <c r="J37"/>
      <c r="K37"/>
      <c r="L37"/>
      <c r="M37"/>
      <c r="N37"/>
      <c r="O37"/>
      <c r="P37"/>
    </row>
    <row r="38" spans="1:16">
      <c r="A38" s="121" t="s">
        <v>44</v>
      </c>
      <c r="B38" s="119">
        <v>116.8671604092641</v>
      </c>
      <c r="C38" s="119">
        <v>171.00976554778003</v>
      </c>
      <c r="D38" s="119">
        <v>315.38608928913584</v>
      </c>
      <c r="E38" s="119">
        <v>162.47929711169459</v>
      </c>
      <c r="F38" s="119">
        <v>171.40047653265765</v>
      </c>
      <c r="G38" s="120">
        <v>161.4417230468861</v>
      </c>
      <c r="H38" s="7"/>
      <c r="I38"/>
      <c r="J38"/>
      <c r="K38"/>
      <c r="L38"/>
      <c r="M38"/>
      <c r="N38"/>
      <c r="O38"/>
      <c r="P38"/>
    </row>
    <row r="39" spans="1:16">
      <c r="A39" s="121" t="s">
        <v>45</v>
      </c>
      <c r="B39" s="119">
        <v>109.64082366539662</v>
      </c>
      <c r="C39" s="119">
        <v>168.39046376467797</v>
      </c>
      <c r="D39" s="119">
        <v>344.89365778884843</v>
      </c>
      <c r="E39" s="119">
        <v>167.63179155726118</v>
      </c>
      <c r="F39" s="119">
        <v>182.65068139127368</v>
      </c>
      <c r="G39" s="120">
        <v>165.5826955763971</v>
      </c>
      <c r="H39" s="7"/>
      <c r="I39"/>
      <c r="J39"/>
      <c r="K39"/>
      <c r="L39"/>
      <c r="M39"/>
      <c r="N39"/>
      <c r="O39"/>
      <c r="P39"/>
    </row>
    <row r="40" spans="1:16">
      <c r="A40" s="121" t="s">
        <v>46</v>
      </c>
      <c r="B40" s="119">
        <v>109.88912196583757</v>
      </c>
      <c r="C40" s="119">
        <v>165.29672241331593</v>
      </c>
      <c r="D40" s="119">
        <v>343.37995784633068</v>
      </c>
      <c r="E40" s="119">
        <v>165.15249444556656</v>
      </c>
      <c r="F40" s="119">
        <v>182.36829166824251</v>
      </c>
      <c r="G40" s="120">
        <v>167.71752246683437</v>
      </c>
      <c r="H40" s="7"/>
      <c r="I40"/>
      <c r="J40"/>
      <c r="K40"/>
      <c r="L40"/>
      <c r="M40"/>
      <c r="N40"/>
      <c r="O40"/>
      <c r="P40"/>
    </row>
    <row r="41" spans="1:16">
      <c r="A41" s="121" t="s">
        <v>47</v>
      </c>
      <c r="B41" s="119">
        <v>107.52172610128858</v>
      </c>
      <c r="C41" s="119">
        <v>151.76926422330288</v>
      </c>
      <c r="D41" s="119">
        <v>315.49147346234912</v>
      </c>
      <c r="E41" s="119">
        <v>165.5564532417693</v>
      </c>
      <c r="F41" s="119">
        <v>175.52538355836268</v>
      </c>
      <c r="G41" s="120">
        <v>166.70730068888841</v>
      </c>
      <c r="H41" s="7"/>
      <c r="I41"/>
      <c r="J41"/>
      <c r="K41"/>
      <c r="L41"/>
      <c r="M41"/>
      <c r="N41"/>
      <c r="O41"/>
      <c r="P41"/>
    </row>
    <row r="42" spans="1:16">
      <c r="A42" s="121" t="s">
        <v>48</v>
      </c>
      <c r="B42" s="119">
        <v>103.34346504559271</v>
      </c>
      <c r="C42" s="119">
        <v>159.37215830466926</v>
      </c>
      <c r="D42" s="119">
        <v>324.96646867215941</v>
      </c>
      <c r="E42" s="119">
        <v>157.73076146233083</v>
      </c>
      <c r="F42" s="119">
        <v>164.45671495026664</v>
      </c>
      <c r="G42" s="120">
        <v>153.55420327939979</v>
      </c>
      <c r="H42" s="7"/>
      <c r="I42"/>
      <c r="J42"/>
      <c r="K42"/>
      <c r="L42"/>
      <c r="M42"/>
      <c r="N42"/>
      <c r="O42"/>
      <c r="P42"/>
    </row>
    <row r="43" spans="1:16">
      <c r="A43" s="121" t="s">
        <v>49</v>
      </c>
      <c r="B43" s="119">
        <v>106.07046534526306</v>
      </c>
      <c r="C43" s="119">
        <v>159.30494603249909</v>
      </c>
      <c r="D43" s="119">
        <v>313.52749568882928</v>
      </c>
      <c r="E43" s="119">
        <v>154.96970309028478</v>
      </c>
      <c r="F43" s="119">
        <v>170.67433153057752</v>
      </c>
      <c r="G43" s="120">
        <v>154.52695465464984</v>
      </c>
      <c r="H43" s="7"/>
      <c r="I43"/>
      <c r="J43"/>
      <c r="K43"/>
      <c r="L43"/>
      <c r="M43"/>
      <c r="N43"/>
      <c r="O43"/>
      <c r="P43"/>
    </row>
    <row r="44" spans="1:16">
      <c r="A44" s="121" t="s">
        <v>50</v>
      </c>
      <c r="B44" s="119">
        <v>108.63050644291279</v>
      </c>
      <c r="C44" s="119">
        <v>162.02111256078754</v>
      </c>
      <c r="D44" s="119">
        <v>298.55336271316349</v>
      </c>
      <c r="E44" s="119">
        <v>158.03272066249241</v>
      </c>
      <c r="F44" s="119">
        <v>130.00516874046619</v>
      </c>
      <c r="G44" s="120">
        <v>157.19770690996137</v>
      </c>
      <c r="H44" s="7"/>
      <c r="I44"/>
      <c r="J44"/>
      <c r="K44"/>
      <c r="L44"/>
      <c r="M44"/>
      <c r="N44"/>
      <c r="O44"/>
      <c r="P44"/>
    </row>
    <row r="45" spans="1:16">
      <c r="A45" s="121" t="s">
        <v>51</v>
      </c>
      <c r="B45" s="119">
        <v>106.14752343850336</v>
      </c>
      <c r="C45" s="119">
        <v>161.70679634681534</v>
      </c>
      <c r="D45" s="119">
        <v>277.17953630963785</v>
      </c>
      <c r="E45" s="119">
        <v>156.1290648353868</v>
      </c>
      <c r="F45" s="119">
        <v>145.43070736104283</v>
      </c>
      <c r="G45" s="120">
        <v>159.20385254903508</v>
      </c>
      <c r="H45" s="7"/>
      <c r="I45"/>
      <c r="J45"/>
      <c r="K45"/>
      <c r="L45"/>
      <c r="M45"/>
      <c r="N45"/>
      <c r="O45"/>
      <c r="P45"/>
    </row>
    <row r="46" spans="1:16">
      <c r="A46" s="122" t="s">
        <v>52</v>
      </c>
      <c r="B46" s="119">
        <v>80.504302410205909</v>
      </c>
      <c r="C46" s="119">
        <v>161.52097418258015</v>
      </c>
      <c r="D46" s="119">
        <v>262.04253688446062</v>
      </c>
      <c r="E46" s="119">
        <v>150.90183801252272</v>
      </c>
      <c r="F46" s="119">
        <v>162.50520025717637</v>
      </c>
      <c r="G46" s="120">
        <v>148.9783768659706</v>
      </c>
      <c r="H46" s="7"/>
      <c r="I46"/>
      <c r="J46"/>
      <c r="K46"/>
      <c r="L46"/>
      <c r="M46"/>
      <c r="N46"/>
      <c r="O46"/>
      <c r="P46"/>
    </row>
    <row r="47" spans="1:16">
      <c r="A47" s="122" t="s">
        <v>53</v>
      </c>
      <c r="B47" s="119">
        <v>89.545785350400266</v>
      </c>
      <c r="C47" s="119">
        <v>163.05697228482188</v>
      </c>
      <c r="D47" s="119">
        <v>245.45890017244685</v>
      </c>
      <c r="E47" s="119">
        <v>147.44799030498891</v>
      </c>
      <c r="F47" s="119">
        <v>162.51024293080192</v>
      </c>
      <c r="G47" s="120">
        <v>150.09361437778793</v>
      </c>
      <c r="H47" s="7"/>
      <c r="I47"/>
      <c r="J47"/>
      <c r="K47"/>
      <c r="L47"/>
      <c r="M47"/>
      <c r="N47"/>
      <c r="O47"/>
      <c r="P47"/>
    </row>
    <row r="48" spans="1:16">
      <c r="A48" s="122" t="s">
        <v>54</v>
      </c>
      <c r="B48" s="119">
        <v>94.747206644120027</v>
      </c>
      <c r="C48" s="119">
        <v>163.19139682916222</v>
      </c>
      <c r="D48" s="119">
        <v>232.40084307338574</v>
      </c>
      <c r="E48" s="119">
        <v>142.98020601898608</v>
      </c>
      <c r="F48" s="119">
        <v>171.76859170732322</v>
      </c>
      <c r="G48" s="120">
        <v>149.38364885302357</v>
      </c>
      <c r="H48" s="7"/>
      <c r="I48"/>
      <c r="J48"/>
      <c r="K48"/>
      <c r="L48"/>
      <c r="M48"/>
      <c r="N48"/>
      <c r="O48"/>
      <c r="P48"/>
    </row>
    <row r="49" spans="1:16">
      <c r="A49" s="122" t="s">
        <v>55</v>
      </c>
      <c r="B49" s="119">
        <v>91.908900209769257</v>
      </c>
      <c r="C49" s="119">
        <v>166.82876685248885</v>
      </c>
      <c r="D49" s="119">
        <v>230.47518681739797</v>
      </c>
      <c r="E49" s="119">
        <v>141.90264593011514</v>
      </c>
      <c r="F49" s="119">
        <v>183.45246649773713</v>
      </c>
      <c r="G49" s="120">
        <v>152.29154931487093</v>
      </c>
      <c r="H49" s="7"/>
      <c r="I49"/>
      <c r="J49"/>
      <c r="K49"/>
      <c r="L49"/>
      <c r="M49"/>
      <c r="N49"/>
      <c r="O49"/>
      <c r="P49"/>
    </row>
    <row r="50" spans="1:16">
      <c r="A50" s="122" t="s">
        <v>56</v>
      </c>
      <c r="B50" s="119">
        <v>93.612740271415717</v>
      </c>
      <c r="C50" s="119">
        <v>174.74795397936185</v>
      </c>
      <c r="D50" s="119">
        <v>192.47940218432652</v>
      </c>
      <c r="E50" s="119">
        <v>144.76166431024035</v>
      </c>
      <c r="F50" s="119">
        <v>174.9454760914237</v>
      </c>
      <c r="G50" s="120">
        <v>151.67032948070215</v>
      </c>
      <c r="H50" s="7"/>
      <c r="I50"/>
      <c r="J50"/>
      <c r="K50"/>
      <c r="L50"/>
      <c r="M50"/>
      <c r="N50"/>
      <c r="O50"/>
      <c r="P50"/>
    </row>
    <row r="51" spans="1:16">
      <c r="A51" s="122" t="s">
        <v>57</v>
      </c>
      <c r="B51" s="119">
        <v>113.69921657605207</v>
      </c>
      <c r="C51" s="119">
        <v>173.09532281658957</v>
      </c>
      <c r="D51" s="119">
        <v>169.14159800728109</v>
      </c>
      <c r="E51" s="119">
        <v>146.63906281559281</v>
      </c>
      <c r="F51" s="119">
        <v>177.84501342611856</v>
      </c>
      <c r="G51" s="120">
        <v>151.98488365070187</v>
      </c>
      <c r="H51" s="7"/>
      <c r="I51"/>
      <c r="J51"/>
      <c r="K51"/>
      <c r="L51"/>
      <c r="M51"/>
      <c r="N51"/>
      <c r="O51"/>
      <c r="P51"/>
    </row>
    <row r="52" spans="1:16">
      <c r="A52" s="122" t="s">
        <v>58</v>
      </c>
      <c r="B52" s="119">
        <v>117.95881673016824</v>
      </c>
      <c r="C52" s="119">
        <v>177.09247617917998</v>
      </c>
      <c r="D52" s="119">
        <v>166.13335888101167</v>
      </c>
      <c r="E52" s="119">
        <v>143.64572813573017</v>
      </c>
      <c r="F52" s="119">
        <v>182.97341250330928</v>
      </c>
      <c r="G52" s="120">
        <v>155.20388706124808</v>
      </c>
      <c r="H52" s="7"/>
      <c r="I52"/>
      <c r="J52"/>
      <c r="K52"/>
      <c r="L52"/>
      <c r="M52"/>
      <c r="N52"/>
      <c r="O52"/>
      <c r="P52"/>
    </row>
    <row r="53" spans="1:16">
      <c r="A53" s="122" t="s">
        <v>59</v>
      </c>
      <c r="B53" s="119">
        <v>114.7865918917762</v>
      </c>
      <c r="C53" s="119">
        <v>178.62452061835288</v>
      </c>
      <c r="D53" s="119">
        <v>162.5598773711439</v>
      </c>
      <c r="E53" s="119">
        <v>141.7693395273682</v>
      </c>
      <c r="F53" s="119">
        <v>186.57388147195644</v>
      </c>
      <c r="G53" s="120">
        <v>153.90819997855314</v>
      </c>
      <c r="H53" s="7"/>
      <c r="I53"/>
      <c r="J53"/>
      <c r="K53"/>
      <c r="L53"/>
      <c r="M53"/>
      <c r="N53"/>
      <c r="O53"/>
      <c r="P53"/>
    </row>
    <row r="54" spans="1:16">
      <c r="A54" s="122" t="s">
        <v>60</v>
      </c>
      <c r="B54" s="119">
        <v>79.160066783680804</v>
      </c>
      <c r="C54" s="119">
        <v>142.30617166805044</v>
      </c>
      <c r="D54" s="119">
        <v>168.26020310404292</v>
      </c>
      <c r="E54" s="119">
        <v>192.84185013128666</v>
      </c>
      <c r="F54" s="119">
        <v>180.18481398837667</v>
      </c>
      <c r="G54" s="120">
        <v>155.38137844243917</v>
      </c>
      <c r="H54" s="7"/>
      <c r="I54"/>
      <c r="J54"/>
      <c r="K54"/>
      <c r="L54"/>
      <c r="M54"/>
      <c r="N54"/>
      <c r="O54"/>
      <c r="P54"/>
    </row>
    <row r="55" spans="1:16">
      <c r="A55" s="122" t="s">
        <v>61</v>
      </c>
      <c r="B55" s="123">
        <v>87.413844770752164</v>
      </c>
      <c r="C55" s="123">
        <v>147.58233503340844</v>
      </c>
      <c r="D55" s="123">
        <v>171.26844223031233</v>
      </c>
      <c r="E55" s="123">
        <v>194.81922843869924</v>
      </c>
      <c r="F55" s="123">
        <v>184.08280070093167</v>
      </c>
      <c r="G55" s="124">
        <v>156.87674332897413</v>
      </c>
      <c r="H55" s="7"/>
      <c r="I55" s="145"/>
      <c r="J55" s="145"/>
      <c r="K55" s="145"/>
      <c r="L55" s="145"/>
      <c r="M55" s="145"/>
      <c r="N55" s="145"/>
      <c r="O55" s="145"/>
      <c r="P55" s="145"/>
    </row>
    <row r="56" spans="1:16">
      <c r="A56" s="122" t="s">
        <v>62</v>
      </c>
      <c r="B56" s="123">
        <v>84.185966865019907</v>
      </c>
      <c r="C56" s="123">
        <v>148.23864310283477</v>
      </c>
      <c r="D56" s="123">
        <v>182.25713738264037</v>
      </c>
      <c r="E56" s="123">
        <v>193.1842052110685</v>
      </c>
      <c r="F56" s="123">
        <v>190.6987884976615</v>
      </c>
      <c r="G56" s="124">
        <v>156.61099928880191</v>
      </c>
      <c r="H56" s="7"/>
      <c r="I56" s="145"/>
      <c r="J56" s="145"/>
      <c r="K56" s="145"/>
      <c r="L56" s="145"/>
      <c r="M56" s="145"/>
      <c r="N56" s="145"/>
      <c r="O56" s="145"/>
      <c r="P56" s="145"/>
    </row>
    <row r="57" spans="1:16">
      <c r="A57" s="122" t="s">
        <v>63</v>
      </c>
      <c r="B57" s="123">
        <v>87.657862066013095</v>
      </c>
      <c r="C57" s="123">
        <v>155.33546831139049</v>
      </c>
      <c r="D57" s="123">
        <v>164.23644376317304</v>
      </c>
      <c r="E57" s="123">
        <v>185.44132498485155</v>
      </c>
      <c r="F57" s="123">
        <v>176.81126533287951</v>
      </c>
      <c r="G57" s="124">
        <v>157.35942127949102</v>
      </c>
      <c r="H57" s="7"/>
      <c r="I57" s="145"/>
      <c r="J57" s="145"/>
      <c r="K57" s="145"/>
      <c r="L57" s="145"/>
      <c r="M57" s="145"/>
      <c r="N57" s="145"/>
      <c r="O57" s="145"/>
      <c r="P57" s="145"/>
    </row>
    <row r="58" spans="1:16">
      <c r="A58" s="122" t="s">
        <v>64</v>
      </c>
      <c r="B58" s="123">
        <v>101.99494841388758</v>
      </c>
      <c r="C58" s="123">
        <v>148.76250345945519</v>
      </c>
      <c r="D58" s="123">
        <v>170.74152136424604</v>
      </c>
      <c r="E58" s="123">
        <v>191.0290850333266</v>
      </c>
      <c r="F58" s="123">
        <v>180.49745975316111</v>
      </c>
      <c r="G58" s="124">
        <v>158.80646906781283</v>
      </c>
      <c r="H58" s="7"/>
      <c r="I58" s="145"/>
      <c r="J58" s="145"/>
      <c r="K58" s="145"/>
      <c r="L58" s="145"/>
      <c r="M58" s="145"/>
      <c r="N58" s="145"/>
      <c r="O58" s="145"/>
      <c r="P58" s="145"/>
    </row>
    <row r="59" spans="1:16">
      <c r="A59" s="122" t="s">
        <v>65</v>
      </c>
      <c r="B59" s="123">
        <v>116.20788561154158</v>
      </c>
      <c r="C59" s="123">
        <v>154.73055786185901</v>
      </c>
      <c r="D59" s="123">
        <v>176.18317685380342</v>
      </c>
      <c r="E59" s="123">
        <v>190.97859018380123</v>
      </c>
      <c r="F59" s="123">
        <v>182.6910227802781</v>
      </c>
      <c r="G59" s="124">
        <v>160.84515479343827</v>
      </c>
      <c r="H59" s="7"/>
      <c r="I59" s="145"/>
      <c r="J59" s="145"/>
      <c r="K59" s="145"/>
      <c r="L59" s="145"/>
      <c r="M59" s="145"/>
      <c r="N59" s="145"/>
      <c r="O59" s="145"/>
      <c r="P59" s="145"/>
    </row>
    <row r="60" spans="1:16">
      <c r="A60" s="122" t="s">
        <v>66</v>
      </c>
      <c r="B60" s="123">
        <v>115.57857785007921</v>
      </c>
      <c r="C60" s="123">
        <v>154.42217214249001</v>
      </c>
      <c r="D60" s="123">
        <v>177.03583061889253</v>
      </c>
      <c r="E60" s="123">
        <v>190.53120581700668</v>
      </c>
      <c r="F60" s="123">
        <v>181.18830603986237</v>
      </c>
      <c r="G60" s="124">
        <v>162.62598498472221</v>
      </c>
      <c r="H60" s="7"/>
      <c r="I60" s="145"/>
      <c r="J60" s="145"/>
      <c r="K60" s="145"/>
      <c r="L60" s="145"/>
      <c r="M60" s="145"/>
      <c r="N60" s="145"/>
      <c r="O60" s="145"/>
      <c r="P60" s="145"/>
    </row>
    <row r="61" spans="1:16">
      <c r="A61" s="122" t="s">
        <v>67</v>
      </c>
      <c r="B61" s="123">
        <v>110.79669506400103</v>
      </c>
      <c r="C61" s="123">
        <v>159.6113549203337</v>
      </c>
      <c r="D61" s="123">
        <v>177.00708948074345</v>
      </c>
      <c r="E61" s="123">
        <v>195.4211270450414</v>
      </c>
      <c r="F61" s="123">
        <v>184.27946497232836</v>
      </c>
      <c r="G61" s="124">
        <v>164.6143814856768</v>
      </c>
      <c r="H61" s="7"/>
      <c r="I61" s="145"/>
      <c r="J61" s="145"/>
      <c r="K61" s="145"/>
      <c r="L61" s="145"/>
      <c r="M61" s="145"/>
      <c r="N61" s="145"/>
      <c r="O61" s="145"/>
      <c r="P61" s="145"/>
    </row>
    <row r="62" spans="1:16">
      <c r="A62" s="122" t="s">
        <v>68</v>
      </c>
      <c r="B62" s="123">
        <v>107.46607303394838</v>
      </c>
      <c r="C62" s="123">
        <v>159.53030482742258</v>
      </c>
      <c r="D62" s="123">
        <v>184.7097145046944</v>
      </c>
      <c r="E62" s="123">
        <v>196.50070692789336</v>
      </c>
      <c r="F62" s="123">
        <v>186.82601515323427</v>
      </c>
      <c r="G62" s="124">
        <v>165.3775944247985</v>
      </c>
      <c r="H62" s="7"/>
      <c r="I62" s="145"/>
      <c r="J62" s="145"/>
      <c r="K62" s="145"/>
      <c r="L62" s="145"/>
      <c r="M62" s="145"/>
      <c r="N62" s="145"/>
      <c r="O62" s="145"/>
      <c r="P62" s="145"/>
    </row>
    <row r="63" spans="1:16">
      <c r="A63" s="122" t="s">
        <v>69</v>
      </c>
      <c r="B63" s="123">
        <v>105.99340725202278</v>
      </c>
      <c r="C63" s="123">
        <v>161.01292847823507</v>
      </c>
      <c r="D63" s="123">
        <v>187.48802452577124</v>
      </c>
      <c r="E63" s="123">
        <v>196.01898606342152</v>
      </c>
      <c r="F63" s="123">
        <v>187.4210506410499</v>
      </c>
      <c r="G63" s="124">
        <v>166.1659519762556</v>
      </c>
      <c r="H63" s="7"/>
      <c r="I63" s="145"/>
      <c r="J63" s="145"/>
      <c r="K63" s="145"/>
      <c r="L63" s="145"/>
      <c r="M63" s="145"/>
      <c r="N63" s="145"/>
      <c r="O63" s="145"/>
      <c r="P63" s="145"/>
    </row>
    <row r="64" spans="1:16">
      <c r="A64" s="122" t="s">
        <v>70</v>
      </c>
      <c r="B64" s="123">
        <v>121.85453144398303</v>
      </c>
      <c r="C64" s="123">
        <v>161.4221326058593</v>
      </c>
      <c r="D64" s="123">
        <v>175.18681739796895</v>
      </c>
      <c r="E64" s="123">
        <v>198.89214300141384</v>
      </c>
      <c r="F64" s="123">
        <v>187.80933651021775</v>
      </c>
      <c r="G64" s="124">
        <v>168.4738329633542</v>
      </c>
      <c r="H64" s="7"/>
      <c r="I64" s="145"/>
      <c r="J64" s="145"/>
      <c r="K64" s="145"/>
      <c r="L64" s="145"/>
      <c r="M64" s="145"/>
      <c r="N64" s="145"/>
      <c r="O64" s="145"/>
      <c r="P64" s="145"/>
    </row>
    <row r="65" spans="1:16">
      <c r="A65" s="122" t="s">
        <v>71</v>
      </c>
      <c r="B65" s="119">
        <v>122.16276381694422</v>
      </c>
      <c r="C65" s="119">
        <v>161.6573755584549</v>
      </c>
      <c r="D65" s="119">
        <v>184.77677716037556</v>
      </c>
      <c r="E65" s="119">
        <v>202.92870127247022</v>
      </c>
      <c r="F65" s="119">
        <v>183.22050351096152</v>
      </c>
      <c r="G65" s="120">
        <v>169.88390338059455</v>
      </c>
      <c r="H65" s="7"/>
      <c r="I65"/>
      <c r="J65"/>
      <c r="K65" s="145"/>
      <c r="L65"/>
      <c r="M65"/>
      <c r="N65"/>
      <c r="O65"/>
      <c r="P65"/>
    </row>
    <row r="66" spans="1:16">
      <c r="A66" s="122" t="s">
        <v>72</v>
      </c>
      <c r="B66" s="119">
        <v>113.22830600625026</v>
      </c>
      <c r="C66" s="119">
        <v>168.81548254457755</v>
      </c>
      <c r="D66" s="119">
        <v>187.5646675608354</v>
      </c>
      <c r="E66" s="119">
        <v>207.25913956776415</v>
      </c>
      <c r="F66" s="119">
        <v>197.70306216355914</v>
      </c>
      <c r="G66" s="120">
        <v>171.79341482324202</v>
      </c>
      <c r="H66" s="7"/>
      <c r="I66"/>
      <c r="J66"/>
      <c r="K66"/>
      <c r="L66"/>
      <c r="M66"/>
      <c r="N66"/>
      <c r="O66"/>
      <c r="P66"/>
    </row>
    <row r="67" spans="1:16">
      <c r="A67" s="122" t="s">
        <v>131</v>
      </c>
      <c r="B67" s="119">
        <v>100.8476390256432</v>
      </c>
      <c r="C67" s="119">
        <v>167.41390898667612</v>
      </c>
      <c r="D67" s="119">
        <v>167.02433416363289</v>
      </c>
      <c r="E67" s="119">
        <v>210.15855382750962</v>
      </c>
      <c r="F67" s="119">
        <v>199.12005345234044</v>
      </c>
      <c r="G67" s="120">
        <v>172.25686454079653</v>
      </c>
      <c r="H67" s="7"/>
      <c r="I67" s="145"/>
      <c r="J67" s="145"/>
      <c r="K67" s="145"/>
      <c r="L67" s="145"/>
      <c r="M67" s="145"/>
      <c r="N67" s="145"/>
      <c r="O67" s="145"/>
      <c r="P67" s="145"/>
    </row>
    <row r="68" spans="1:16">
      <c r="A68" s="122" t="s">
        <v>132</v>
      </c>
      <c r="B68" s="119">
        <v>100.22689327454084</v>
      </c>
      <c r="C68" s="119">
        <v>172.29668287668522</v>
      </c>
      <c r="D68" s="119">
        <v>201.7053075301782</v>
      </c>
      <c r="E68" s="119">
        <v>214.46374469804081</v>
      </c>
      <c r="F68" s="119">
        <v>201.74224373762974</v>
      </c>
      <c r="G68" s="120">
        <v>175.00058547504213</v>
      </c>
      <c r="H68" s="7"/>
      <c r="I68" s="145"/>
      <c r="J68" s="145"/>
      <c r="K68" s="145"/>
      <c r="L68" s="145"/>
      <c r="M68" s="145"/>
      <c r="N68" s="145"/>
      <c r="O68" s="145"/>
      <c r="P68" s="145"/>
    </row>
    <row r="69" spans="1:16">
      <c r="A69" s="122" t="s">
        <v>133</v>
      </c>
      <c r="B69" s="119">
        <v>116.16935656492144</v>
      </c>
      <c r="C69" s="119">
        <v>169.37097220574859</v>
      </c>
      <c r="D69" s="119">
        <v>200.60356390113049</v>
      </c>
      <c r="E69" s="119">
        <v>215.3484144617249</v>
      </c>
      <c r="F69" s="119">
        <v>195.09095722552098</v>
      </c>
      <c r="G69" s="120">
        <v>177.02941056837921</v>
      </c>
      <c r="H69" s="7"/>
      <c r="I69"/>
      <c r="J69"/>
      <c r="K69" s="145"/>
      <c r="L69"/>
      <c r="M69"/>
      <c r="N69"/>
      <c r="O69"/>
      <c r="P69"/>
    </row>
    <row r="70" spans="1:16">
      <c r="A70" s="122" t="s">
        <v>134</v>
      </c>
      <c r="B70" s="119">
        <v>117.98878376642834</v>
      </c>
      <c r="C70" s="119">
        <v>174.61945992962478</v>
      </c>
      <c r="D70" s="119">
        <v>206.68710480935047</v>
      </c>
      <c r="E70" s="119">
        <v>222.04403150878616</v>
      </c>
      <c r="F70" s="119">
        <v>203.45675277031881</v>
      </c>
      <c r="G70" s="120">
        <v>179.10112941217074</v>
      </c>
      <c r="H70" s="7"/>
      <c r="I70"/>
      <c r="J70"/>
      <c r="K70"/>
      <c r="L70"/>
      <c r="M70"/>
      <c r="N70"/>
      <c r="O70"/>
      <c r="P70"/>
    </row>
    <row r="71" spans="1:16">
      <c r="A71" s="122" t="s">
        <v>135</v>
      </c>
      <c r="B71" s="119">
        <v>124.03356308061133</v>
      </c>
      <c r="C71" s="119">
        <v>176.50733404499266</v>
      </c>
      <c r="D71" s="119">
        <v>213.1538608928914</v>
      </c>
      <c r="E71" s="119">
        <v>225.37063219551601</v>
      </c>
      <c r="F71" s="119">
        <v>208.82215750791073</v>
      </c>
      <c r="G71" s="120">
        <v>181.71764818989604</v>
      </c>
      <c r="H71" s="7"/>
      <c r="I71"/>
      <c r="J71"/>
      <c r="K71"/>
      <c r="L71"/>
      <c r="M71"/>
      <c r="N71"/>
      <c r="O71"/>
      <c r="P71"/>
    </row>
    <row r="72" spans="1:16">
      <c r="A72" s="122" t="s">
        <v>136</v>
      </c>
      <c r="B72" s="119">
        <v>102.73984331521042</v>
      </c>
      <c r="C72" s="119">
        <v>179.48048867275531</v>
      </c>
      <c r="D72" s="119">
        <v>225.72331864341831</v>
      </c>
      <c r="E72" s="119">
        <v>226.27045041405779</v>
      </c>
      <c r="F72" s="119">
        <v>210.42572772083759</v>
      </c>
      <c r="G72" s="120">
        <v>182.40690638685479</v>
      </c>
      <c r="H72" s="7"/>
      <c r="I72"/>
      <c r="J72"/>
      <c r="K72"/>
      <c r="L72"/>
      <c r="M72"/>
      <c r="N72"/>
      <c r="O72"/>
      <c r="P72"/>
    </row>
    <row r="73" spans="1:16">
      <c r="A73" s="122" t="s">
        <v>137</v>
      </c>
      <c r="B73" s="119">
        <v>106.31448264052399</v>
      </c>
      <c r="C73" s="119">
        <v>180.29889692800378</v>
      </c>
      <c r="D73" s="119">
        <v>219.05537459283391</v>
      </c>
      <c r="E73" s="119">
        <v>226.80569581902645</v>
      </c>
      <c r="F73" s="119">
        <v>203.51222218019998</v>
      </c>
      <c r="G73" s="120">
        <v>186.06668006069219</v>
      </c>
      <c r="H73" s="7"/>
      <c r="I73"/>
      <c r="J73"/>
      <c r="K73"/>
      <c r="L73"/>
      <c r="M73"/>
      <c r="N73"/>
      <c r="O73"/>
      <c r="P73"/>
    </row>
    <row r="74" spans="1:16">
      <c r="A74" s="122" t="s">
        <v>138</v>
      </c>
      <c r="B74" s="119">
        <v>116.52467999486279</v>
      </c>
      <c r="C74" s="119">
        <v>188.00656308069426</v>
      </c>
      <c r="D74" s="119">
        <v>198.04560260586319</v>
      </c>
      <c r="E74" s="119">
        <v>237.04302161179558</v>
      </c>
      <c r="F74" s="119">
        <v>213.0731313742547</v>
      </c>
      <c r="G74" s="120">
        <v>190.30921710277369</v>
      </c>
      <c r="H74" s="7"/>
      <c r="I74"/>
      <c r="J74"/>
      <c r="K74"/>
      <c r="L74"/>
      <c r="M74"/>
      <c r="N74"/>
      <c r="O74"/>
      <c r="P74"/>
    </row>
    <row r="75" spans="1:16">
      <c r="A75" s="122" t="s">
        <v>139</v>
      </c>
      <c r="B75" s="119">
        <v>120.86561924739929</v>
      </c>
      <c r="C75" s="119">
        <v>190.26212786146363</v>
      </c>
      <c r="D75" s="119">
        <v>184.9971258861851</v>
      </c>
      <c r="E75" s="119">
        <v>242.77317713593209</v>
      </c>
      <c r="F75" s="119">
        <v>217.32914791422414</v>
      </c>
      <c r="G75" s="120">
        <v>193.33347302562407</v>
      </c>
      <c r="H75" s="7"/>
      <c r="I75"/>
      <c r="J75"/>
      <c r="K75"/>
      <c r="L75"/>
      <c r="M75"/>
      <c r="N75"/>
      <c r="O75"/>
      <c r="P75"/>
    </row>
    <row r="76" spans="1:16">
      <c r="A76" s="122" t="s">
        <v>140</v>
      </c>
      <c r="B76" s="119">
        <v>127.21006892418339</v>
      </c>
      <c r="C76" s="119">
        <v>193.09097378721384</v>
      </c>
      <c r="D76" s="119">
        <v>203.64054416554899</v>
      </c>
      <c r="E76" s="119">
        <v>246.59260755402948</v>
      </c>
      <c r="F76" s="119">
        <v>225.14529203383637</v>
      </c>
      <c r="G76" s="120">
        <v>197.0962903068752</v>
      </c>
      <c r="H76" s="7"/>
      <c r="I76"/>
      <c r="J76"/>
      <c r="K76"/>
      <c r="L76"/>
      <c r="M76"/>
      <c r="N76"/>
      <c r="O76"/>
      <c r="P76"/>
    </row>
    <row r="77" spans="1:16">
      <c r="A77" s="122" t="s">
        <v>141</v>
      </c>
      <c r="B77" s="119">
        <v>109.25553319919517</v>
      </c>
      <c r="C77" s="119">
        <v>197.79780967065983</v>
      </c>
      <c r="D77" s="119">
        <v>205.38417321325926</v>
      </c>
      <c r="E77" s="119">
        <v>246.20985659462735</v>
      </c>
      <c r="F77" s="119">
        <v>227.86329311801117</v>
      </c>
      <c r="G77" s="120">
        <v>198.59609247793992</v>
      </c>
      <c r="H77" s="7"/>
      <c r="I77"/>
      <c r="J77"/>
      <c r="K77"/>
      <c r="L77"/>
      <c r="M77"/>
      <c r="N77"/>
      <c r="O77"/>
      <c r="P77"/>
    </row>
    <row r="78" spans="1:16">
      <c r="A78" s="122" t="s">
        <v>142</v>
      </c>
      <c r="B78" s="119">
        <v>127.07307675842287</v>
      </c>
      <c r="C78" s="119">
        <v>196.61566441307869</v>
      </c>
      <c r="D78" s="119">
        <v>199.53056141023185</v>
      </c>
      <c r="E78" s="119">
        <v>246.07049080993741</v>
      </c>
      <c r="F78" s="119">
        <v>231.30743920426613</v>
      </c>
      <c r="G78" s="120">
        <v>199.79761052228073</v>
      </c>
      <c r="H78" s="7"/>
      <c r="I78"/>
      <c r="J78"/>
      <c r="K78"/>
      <c r="L78"/>
      <c r="M78"/>
      <c r="N78"/>
      <c r="O78"/>
      <c r="P78"/>
    </row>
    <row r="79" spans="1:16">
      <c r="A79" s="122" t="s">
        <v>143</v>
      </c>
      <c r="B79" s="119">
        <v>132.98086390684534</v>
      </c>
      <c r="C79" s="119">
        <v>200.78480211916337</v>
      </c>
      <c r="D79" s="119">
        <v>193.4086989844798</v>
      </c>
      <c r="E79" s="119">
        <v>251.87941829933345</v>
      </c>
      <c r="F79" s="119">
        <v>239.59759464468061</v>
      </c>
      <c r="G79" s="120">
        <v>202.48364675763924</v>
      </c>
      <c r="H79" s="7"/>
      <c r="I79"/>
      <c r="J79"/>
      <c r="K79"/>
      <c r="L79"/>
      <c r="M79"/>
      <c r="N79"/>
      <c r="O79"/>
      <c r="P79"/>
    </row>
    <row r="80" spans="1:16">
      <c r="A80" s="122" t="s">
        <v>144</v>
      </c>
      <c r="B80" s="119">
        <v>138.1137891176848</v>
      </c>
      <c r="C80" s="119">
        <v>203.18665243347959</v>
      </c>
      <c r="D80" s="119">
        <v>196.5127419045794</v>
      </c>
      <c r="E80" s="119">
        <v>256.58351848111488</v>
      </c>
      <c r="F80" s="119">
        <v>243.27874639133677</v>
      </c>
      <c r="G80" s="120">
        <v>205.56854556906328</v>
      </c>
      <c r="H80" s="7"/>
      <c r="I80"/>
      <c r="J80"/>
      <c r="K80"/>
      <c r="L80"/>
      <c r="M80"/>
      <c r="N80"/>
      <c r="O80"/>
      <c r="P80"/>
    </row>
    <row r="81" spans="1:16">
      <c r="A81" s="122" t="s">
        <v>145</v>
      </c>
      <c r="B81" s="119">
        <v>124.209084292992</v>
      </c>
      <c r="C81" s="119">
        <v>202.99885343771001</v>
      </c>
      <c r="D81" s="119">
        <v>203.1998467139299</v>
      </c>
      <c r="E81" s="119">
        <v>259.77075338315495</v>
      </c>
      <c r="F81" s="119">
        <v>259.23376574259674</v>
      </c>
      <c r="G81" s="120">
        <v>206.84549745041028</v>
      </c>
      <c r="H81" s="7"/>
      <c r="I81"/>
      <c r="J81"/>
      <c r="K81"/>
      <c r="L81"/>
      <c r="M81"/>
      <c r="N81"/>
      <c r="O81"/>
      <c r="P81"/>
    </row>
    <row r="82" spans="1:16">
      <c r="A82" s="122" t="s">
        <v>146</v>
      </c>
      <c r="B82" s="119">
        <v>129.44475362815189</v>
      </c>
      <c r="C82" s="119">
        <v>200.02174514687857</v>
      </c>
      <c r="D82" s="119">
        <v>214.49511400651468</v>
      </c>
      <c r="E82" s="119">
        <v>262.30559482932739</v>
      </c>
      <c r="F82" s="119">
        <v>249.09799175522863</v>
      </c>
      <c r="G82" s="120">
        <v>209.92842413537662</v>
      </c>
      <c r="H82" s="7"/>
      <c r="I82"/>
      <c r="J82"/>
      <c r="K82"/>
      <c r="L82"/>
      <c r="M82"/>
      <c r="N82"/>
      <c r="O82"/>
      <c r="P82"/>
    </row>
    <row r="83" spans="1:16">
      <c r="A83" s="122" t="s">
        <v>148</v>
      </c>
      <c r="B83" s="119">
        <v>131.79502547198081</v>
      </c>
      <c r="C83" s="119">
        <v>199.49590795872376</v>
      </c>
      <c r="D83" s="119">
        <v>226.85380341061509</v>
      </c>
      <c r="E83" s="119">
        <v>266.14017370228237</v>
      </c>
      <c r="F83" s="119">
        <v>259.1682109854645</v>
      </c>
      <c r="G83" s="120">
        <v>211.26059555753866</v>
      </c>
      <c r="H83" s="7"/>
      <c r="I83"/>
      <c r="J83"/>
      <c r="K83"/>
      <c r="L83"/>
      <c r="M83"/>
      <c r="N83"/>
      <c r="O83"/>
      <c r="P83"/>
    </row>
    <row r="84" spans="1:16">
      <c r="A84" s="122" t="s">
        <v>149</v>
      </c>
      <c r="B84" s="119">
        <v>128.75551179416925</v>
      </c>
      <c r="C84" s="119">
        <v>197.9697940141541</v>
      </c>
      <c r="D84" s="119">
        <v>233.30139873538994</v>
      </c>
      <c r="E84" s="119">
        <v>268.26903655827101</v>
      </c>
      <c r="F84" s="119">
        <v>269.30398497283261</v>
      </c>
      <c r="G84" s="120">
        <v>212.28363615745951</v>
      </c>
      <c r="H84" s="7"/>
      <c r="I84"/>
      <c r="J84"/>
      <c r="K84"/>
      <c r="L84"/>
      <c r="M84"/>
      <c r="N84"/>
      <c r="O84"/>
      <c r="P84"/>
    </row>
    <row r="85" spans="1:16">
      <c r="A85" s="122" t="s">
        <v>150</v>
      </c>
      <c r="B85" s="119">
        <v>130.46791386617576</v>
      </c>
      <c r="C85" s="119">
        <v>197.03277586684064</v>
      </c>
      <c r="D85" s="119">
        <v>241.8854186625791</v>
      </c>
      <c r="E85" s="119">
        <v>272.59745505958392</v>
      </c>
      <c r="F85" s="119">
        <v>278.76404069437615</v>
      </c>
      <c r="G85" s="120">
        <v>214.84838661567079</v>
      </c>
      <c r="H85" s="7"/>
      <c r="I85"/>
      <c r="J85"/>
      <c r="K85"/>
      <c r="L85"/>
      <c r="M85"/>
      <c r="N85"/>
      <c r="O85"/>
      <c r="P85"/>
    </row>
    <row r="86" spans="1:16" ht="16.5" thickBot="1">
      <c r="A86" s="125" t="s">
        <v>151</v>
      </c>
      <c r="B86" s="126">
        <v>129.44047262297187</v>
      </c>
      <c r="C86" s="126">
        <v>189.27371209425533</v>
      </c>
      <c r="D86" s="126">
        <v>260.65338187392217</v>
      </c>
      <c r="E86" s="126">
        <v>278.03676025045445</v>
      </c>
      <c r="F86" s="126">
        <v>254.37262836756048</v>
      </c>
      <c r="G86" s="127">
        <v>215.50066744154805</v>
      </c>
      <c r="H86" s="7"/>
      <c r="I86"/>
      <c r="J86"/>
      <c r="K86"/>
      <c r="L86"/>
      <c r="M86"/>
      <c r="N86"/>
      <c r="O86"/>
      <c r="P86"/>
    </row>
    <row r="87" spans="1:16">
      <c r="A87" s="8"/>
      <c r="B87" s="9"/>
      <c r="C87" s="7"/>
      <c r="D87" s="7"/>
      <c r="E87" s="7"/>
      <c r="F87" s="7"/>
      <c r="G87" s="7"/>
      <c r="H87" s="7"/>
      <c r="I87" s="7"/>
      <c r="J87" s="7"/>
      <c r="K87" s="7"/>
    </row>
    <row r="88" spans="1:16">
      <c r="B88" s="10"/>
      <c r="C88" s="7"/>
      <c r="D88" s="7"/>
      <c r="E88" s="7"/>
      <c r="F88" s="7"/>
      <c r="G88" s="7"/>
      <c r="H88" s="7"/>
      <c r="I88" s="7"/>
      <c r="J88" s="7"/>
      <c r="K88" s="7"/>
    </row>
    <row r="89" spans="1:16">
      <c r="B89" s="10"/>
      <c r="C89" s="7"/>
      <c r="D89" s="7"/>
      <c r="E89" s="7"/>
      <c r="F89" s="7"/>
      <c r="G89" s="7"/>
      <c r="H89" s="7"/>
      <c r="I89" s="7"/>
      <c r="J89" s="7"/>
      <c r="K89" s="7"/>
    </row>
    <row r="90" spans="1:16">
      <c r="B90" s="10"/>
      <c r="C90" s="7"/>
      <c r="D90" s="7"/>
      <c r="E90" s="7"/>
      <c r="F90" s="7"/>
      <c r="G90" s="7"/>
      <c r="H90" s="7"/>
      <c r="I90" s="7"/>
      <c r="J90" s="7"/>
      <c r="K90" s="7"/>
    </row>
    <row r="91" spans="1:16">
      <c r="B91" s="7"/>
      <c r="C91" s="7"/>
      <c r="D91" s="7"/>
      <c r="E91" s="7"/>
      <c r="F91" s="7"/>
      <c r="G91" s="7"/>
      <c r="H91" s="7"/>
      <c r="I91" s="7"/>
      <c r="J91" s="7"/>
      <c r="K91" s="7"/>
    </row>
    <row r="92" spans="1:16">
      <c r="B92" s="7"/>
      <c r="C92" s="7"/>
      <c r="D92" s="7"/>
      <c r="E92" s="7"/>
      <c r="F92" s="7"/>
      <c r="G92" s="7"/>
      <c r="H92" s="7"/>
      <c r="I92" s="7"/>
      <c r="J92" s="7"/>
      <c r="K92" s="7"/>
    </row>
    <row r="93" spans="1:16">
      <c r="B93" s="7"/>
      <c r="C93" s="7"/>
      <c r="D93" s="7"/>
      <c r="E93" s="7"/>
      <c r="F93" s="7"/>
      <c r="G93" s="7"/>
      <c r="H93" s="7"/>
      <c r="I93" s="7"/>
      <c r="J93" s="7"/>
      <c r="K93" s="7"/>
    </row>
    <row r="94" spans="1:16">
      <c r="B94" s="7"/>
      <c r="C94" s="7"/>
      <c r="D94" s="7"/>
      <c r="E94" s="7"/>
      <c r="F94" s="7"/>
      <c r="G94" s="7"/>
      <c r="H94" s="7"/>
      <c r="I94" s="7"/>
      <c r="J94" s="7"/>
      <c r="K94" s="7"/>
    </row>
    <row r="95" spans="1:16">
      <c r="B95" s="7"/>
      <c r="C95" s="7"/>
      <c r="D95" s="7"/>
      <c r="E95" s="7"/>
      <c r="F95" s="7"/>
      <c r="G95" s="7"/>
      <c r="H95" s="7"/>
      <c r="I95" s="7"/>
      <c r="J95" s="7"/>
      <c r="K95" s="7"/>
    </row>
    <row r="96" spans="1:16">
      <c r="B96" s="7"/>
      <c r="C96" s="7"/>
      <c r="D96" s="7"/>
      <c r="E96" s="7"/>
      <c r="F96" s="7"/>
      <c r="G96" s="7"/>
      <c r="H96" s="7"/>
      <c r="I96" s="7"/>
      <c r="J96" s="7"/>
      <c r="K96" s="7"/>
    </row>
    <row r="97" spans="2:11">
      <c r="B97" s="7"/>
      <c r="C97" s="7"/>
      <c r="D97" s="7"/>
      <c r="E97" s="7"/>
      <c r="F97" s="7"/>
      <c r="G97" s="7"/>
      <c r="H97" s="7"/>
      <c r="I97" s="7"/>
      <c r="J97" s="7"/>
      <c r="K97" s="7"/>
    </row>
    <row r="98" spans="2:11">
      <c r="B98" s="7"/>
      <c r="C98" s="7"/>
      <c r="D98" s="7"/>
      <c r="E98" s="7"/>
      <c r="F98" s="7"/>
      <c r="G98" s="7"/>
      <c r="H98" s="7"/>
      <c r="I98" s="7"/>
      <c r="J98" s="7"/>
      <c r="K98" s="7"/>
    </row>
    <row r="99" spans="2:11">
      <c r="B99" s="7"/>
      <c r="C99" s="7"/>
      <c r="D99" s="7"/>
      <c r="E99" s="7"/>
      <c r="F99" s="7"/>
      <c r="G99" s="7"/>
      <c r="H99" s="7"/>
      <c r="I99" s="7"/>
      <c r="J99" s="7"/>
      <c r="K99" s="7"/>
    </row>
    <row r="100" spans="2:11">
      <c r="B100" s="7"/>
      <c r="C100" s="7"/>
      <c r="D100" s="7"/>
      <c r="E100" s="7"/>
      <c r="F100" s="7"/>
      <c r="G100" s="7"/>
      <c r="H100" s="7"/>
      <c r="I100" s="7"/>
      <c r="J100" s="7"/>
      <c r="K100" s="7"/>
    </row>
    <row r="101" spans="2:11">
      <c r="B101" s="7"/>
      <c r="C101" s="7"/>
      <c r="D101" s="7"/>
      <c r="E101" s="7"/>
      <c r="F101" s="7"/>
      <c r="G101" s="7"/>
      <c r="H101" s="7"/>
      <c r="I101" s="7"/>
      <c r="J101" s="7"/>
      <c r="K101" s="7"/>
    </row>
    <row r="102" spans="2:11">
      <c r="B102" s="7"/>
      <c r="C102" s="7"/>
      <c r="D102" s="7"/>
      <c r="E102" s="7"/>
      <c r="F102" s="7"/>
      <c r="G102" s="7"/>
      <c r="H102" s="7"/>
      <c r="I102" s="7"/>
      <c r="J102" s="7"/>
      <c r="K102" s="7"/>
    </row>
    <row r="103" spans="2:11">
      <c r="B103" s="7"/>
      <c r="C103" s="7"/>
      <c r="D103" s="7"/>
      <c r="E103" s="7"/>
      <c r="F103" s="7"/>
      <c r="G103" s="7"/>
      <c r="H103" s="7"/>
      <c r="I103" s="7"/>
      <c r="J103" s="7"/>
      <c r="K103" s="7"/>
    </row>
    <row r="104" spans="2:11">
      <c r="B104" s="7"/>
      <c r="C104" s="7"/>
      <c r="D104" s="7"/>
      <c r="E104" s="7"/>
      <c r="F104" s="7"/>
      <c r="G104" s="7"/>
      <c r="H104" s="7"/>
      <c r="I104" s="7"/>
      <c r="J104" s="7"/>
      <c r="K104" s="7"/>
    </row>
    <row r="105" spans="2:11">
      <c r="B105" s="7"/>
      <c r="C105" s="7"/>
      <c r="D105" s="7"/>
      <c r="E105" s="7"/>
      <c r="F105" s="7"/>
      <c r="G105" s="7"/>
      <c r="H105" s="7"/>
      <c r="I105" s="7"/>
      <c r="J105" s="7"/>
      <c r="K105" s="7"/>
    </row>
    <row r="106" spans="2:11">
      <c r="B106" s="7"/>
      <c r="C106" s="7"/>
      <c r="D106" s="7"/>
      <c r="E106" s="7"/>
      <c r="F106" s="7"/>
      <c r="G106" s="7"/>
      <c r="H106" s="7"/>
      <c r="I106" s="7"/>
      <c r="J106" s="7"/>
      <c r="K106" s="7"/>
    </row>
    <row r="107" spans="2:11">
      <c r="B107" s="7"/>
      <c r="C107" s="7"/>
      <c r="D107" s="7"/>
      <c r="E107" s="7"/>
      <c r="F107" s="7"/>
      <c r="G107" s="7"/>
      <c r="H107" s="7"/>
      <c r="I107" s="7"/>
      <c r="J107" s="7"/>
      <c r="K107" s="7"/>
    </row>
    <row r="108" spans="2:11">
      <c r="B108" s="7"/>
      <c r="C108" s="7"/>
      <c r="D108" s="7"/>
      <c r="E108" s="7"/>
      <c r="F108" s="7"/>
      <c r="G108" s="7"/>
      <c r="H108" s="7"/>
      <c r="I108" s="7"/>
      <c r="J108" s="7"/>
      <c r="K108" s="7"/>
    </row>
    <row r="109" spans="2:11">
      <c r="B109" s="7"/>
      <c r="C109" s="7"/>
      <c r="D109" s="7"/>
      <c r="E109" s="7"/>
      <c r="F109" s="7"/>
      <c r="G109" s="7"/>
      <c r="H109" s="7"/>
      <c r="I109" s="7"/>
      <c r="J109" s="7"/>
      <c r="K109" s="7"/>
    </row>
    <row r="110" spans="2:11">
      <c r="B110" s="7"/>
      <c r="C110" s="7"/>
      <c r="D110" s="7"/>
      <c r="E110" s="7"/>
      <c r="F110" s="7"/>
      <c r="G110" s="7"/>
      <c r="H110" s="7"/>
      <c r="I110" s="7"/>
      <c r="J110" s="7"/>
      <c r="K110" s="7"/>
    </row>
    <row r="111" spans="2:11">
      <c r="B111" s="7"/>
      <c r="C111" s="7"/>
      <c r="D111" s="7"/>
      <c r="E111" s="7"/>
      <c r="F111" s="7"/>
      <c r="G111" s="7"/>
      <c r="H111" s="7"/>
      <c r="I111" s="7"/>
      <c r="J111" s="7"/>
      <c r="K111" s="7"/>
    </row>
    <row r="112" spans="2:11">
      <c r="B112" s="7"/>
      <c r="C112" s="7"/>
      <c r="D112" s="7"/>
      <c r="E112" s="7"/>
      <c r="F112" s="7"/>
      <c r="G112" s="7"/>
      <c r="H112" s="7"/>
      <c r="I112" s="7"/>
      <c r="J112" s="7"/>
      <c r="K112" s="7"/>
    </row>
    <row r="113" spans="2:11">
      <c r="B113" s="7"/>
      <c r="C113" s="7"/>
      <c r="D113" s="7"/>
      <c r="E113" s="7"/>
      <c r="F113" s="7"/>
      <c r="G113" s="7"/>
      <c r="H113" s="7"/>
      <c r="I113" s="7"/>
      <c r="J113" s="7"/>
      <c r="K113" s="7"/>
    </row>
    <row r="114" spans="2:11">
      <c r="B114" s="7"/>
      <c r="C114" s="7"/>
      <c r="D114" s="7"/>
      <c r="E114" s="7"/>
      <c r="F114" s="7"/>
      <c r="G114" s="7"/>
      <c r="H114" s="7"/>
      <c r="I114" s="7"/>
      <c r="J114" s="7"/>
      <c r="K114" s="7"/>
    </row>
    <row r="115" spans="2:11">
      <c r="B115" s="7"/>
      <c r="C115" s="7"/>
      <c r="D115" s="7"/>
      <c r="E115" s="7"/>
      <c r="F115" s="7"/>
      <c r="G115" s="7"/>
      <c r="H115" s="7"/>
      <c r="I115" s="7"/>
      <c r="J115" s="7"/>
      <c r="K115" s="7"/>
    </row>
    <row r="116" spans="2:11">
      <c r="B116" s="7"/>
      <c r="C116" s="7"/>
      <c r="D116" s="7"/>
      <c r="E116" s="7"/>
      <c r="F116" s="7"/>
      <c r="G116" s="7"/>
      <c r="H116" s="7"/>
      <c r="I116" s="7"/>
      <c r="J116" s="7"/>
      <c r="K116" s="7"/>
    </row>
    <row r="117" spans="2:11">
      <c r="B117" s="7"/>
      <c r="C117" s="7"/>
      <c r="D117" s="7"/>
      <c r="E117" s="7"/>
      <c r="F117" s="7"/>
      <c r="G117" s="7"/>
      <c r="H117" s="7"/>
      <c r="I117" s="7"/>
      <c r="J117" s="7"/>
      <c r="K117" s="7"/>
    </row>
    <row r="118" spans="2:11">
      <c r="B118" s="7"/>
      <c r="C118" s="7"/>
      <c r="D118" s="7"/>
      <c r="E118" s="7"/>
      <c r="F118" s="7"/>
      <c r="G118" s="7"/>
      <c r="H118" s="7"/>
      <c r="I118" s="7"/>
      <c r="J118" s="7"/>
      <c r="K118" s="7"/>
    </row>
    <row r="119" spans="2:11">
      <c r="B119" s="7"/>
      <c r="C119" s="7"/>
      <c r="D119" s="7"/>
      <c r="E119" s="7"/>
      <c r="F119" s="7"/>
      <c r="G119" s="7"/>
      <c r="H119" s="7"/>
      <c r="I119" s="7"/>
      <c r="J119" s="7"/>
      <c r="K119" s="7"/>
    </row>
    <row r="120" spans="2:11">
      <c r="B120" s="7"/>
      <c r="C120" s="7"/>
      <c r="D120" s="7"/>
      <c r="E120" s="7"/>
      <c r="F120" s="7"/>
      <c r="G120" s="7"/>
      <c r="H120" s="7"/>
      <c r="I120" s="7"/>
      <c r="J120" s="7"/>
      <c r="K120" s="7"/>
    </row>
    <row r="121" spans="2:11">
      <c r="B121" s="7"/>
      <c r="C121" s="7"/>
      <c r="D121" s="7"/>
      <c r="E121" s="7"/>
      <c r="F121" s="7"/>
      <c r="G121" s="7"/>
      <c r="H121" s="7"/>
      <c r="I121" s="7"/>
      <c r="J121" s="7"/>
      <c r="K121" s="7"/>
    </row>
    <row r="122" spans="2:11">
      <c r="B122" s="7"/>
      <c r="C122" s="7"/>
      <c r="D122" s="7"/>
      <c r="E122" s="7"/>
      <c r="F122" s="7"/>
      <c r="G122" s="7"/>
      <c r="H122" s="7"/>
      <c r="I122" s="7"/>
      <c r="J122" s="7"/>
      <c r="K122" s="7"/>
    </row>
    <row r="123" spans="2:11">
      <c r="B123" s="7"/>
      <c r="C123" s="7"/>
      <c r="D123" s="7"/>
      <c r="E123" s="7"/>
      <c r="F123" s="7"/>
      <c r="G123" s="7"/>
      <c r="H123" s="7"/>
      <c r="I123" s="7"/>
      <c r="J123" s="7"/>
      <c r="K123" s="7"/>
    </row>
    <row r="124" spans="2:11">
      <c r="B124" s="7"/>
      <c r="C124" s="7"/>
      <c r="D124" s="7"/>
      <c r="E124" s="7"/>
      <c r="F124" s="7"/>
      <c r="G124" s="7"/>
      <c r="H124" s="7"/>
      <c r="I124" s="7"/>
      <c r="J124" s="7"/>
      <c r="K124" s="7"/>
    </row>
    <row r="125" spans="2:11">
      <c r="B125" s="7"/>
      <c r="C125" s="7"/>
      <c r="D125" s="7"/>
      <c r="E125" s="7"/>
      <c r="F125" s="7"/>
      <c r="G125" s="7"/>
      <c r="H125" s="7"/>
      <c r="I125" s="7"/>
      <c r="J125" s="7"/>
      <c r="K125" s="7"/>
    </row>
    <row r="126" spans="2:11">
      <c r="B126" s="7"/>
      <c r="C126" s="7"/>
      <c r="D126" s="7"/>
      <c r="E126" s="7"/>
      <c r="F126" s="7"/>
      <c r="G126" s="7"/>
      <c r="H126" s="7"/>
      <c r="I126" s="7"/>
      <c r="J126" s="7"/>
      <c r="K126" s="7"/>
    </row>
    <row r="127" spans="2:11">
      <c r="B127" s="7"/>
      <c r="C127" s="7"/>
      <c r="D127" s="7"/>
      <c r="E127" s="7"/>
      <c r="F127" s="7"/>
      <c r="G127" s="7"/>
    </row>
    <row r="128" spans="2:11">
      <c r="B128" s="7"/>
      <c r="C128" s="7"/>
      <c r="D128" s="7"/>
      <c r="E128" s="7"/>
      <c r="F128" s="7"/>
      <c r="G128" s="7"/>
    </row>
    <row r="129" spans="2:7">
      <c r="B129" s="7"/>
      <c r="C129" s="7"/>
      <c r="D129" s="7"/>
      <c r="E129" s="7"/>
      <c r="F129" s="7"/>
      <c r="G129" s="7"/>
    </row>
    <row r="130" spans="2:7">
      <c r="B130" s="7"/>
      <c r="C130" s="7"/>
      <c r="D130" s="7"/>
      <c r="E130" s="7"/>
      <c r="F130" s="7"/>
      <c r="G130" s="7"/>
    </row>
  </sheetData>
  <mergeCells count="3">
    <mergeCell ref="A4:A5"/>
    <mergeCell ref="B4:G4"/>
    <mergeCell ref="A2:G2"/>
  </mergeCells>
  <phoneticPr fontId="1"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2:C14"/>
  <sheetViews>
    <sheetView showGridLines="0" workbookViewId="0">
      <selection activeCell="F44" sqref="F44"/>
    </sheetView>
  </sheetViews>
  <sheetFormatPr defaultRowHeight="15.75"/>
  <cols>
    <col min="1" max="1" width="37.140625" style="4" customWidth="1"/>
    <col min="2" max="2" width="23.7109375" style="4" customWidth="1"/>
    <col min="3" max="3" width="22.140625" style="4" customWidth="1"/>
    <col min="4" max="16384" width="9.140625" style="4"/>
  </cols>
  <sheetData>
    <row r="2" spans="1:3">
      <c r="A2" s="166" t="s">
        <v>152</v>
      </c>
      <c r="B2" s="162"/>
      <c r="C2" s="162"/>
    </row>
    <row r="3" spans="1:3" ht="6.75" customHeight="1" thickBot="1">
      <c r="A3" s="5"/>
      <c r="B3" s="5"/>
      <c r="C3" s="5"/>
    </row>
    <row r="4" spans="1:3" ht="16.5" thickBot="1">
      <c r="A4" s="167"/>
      <c r="B4" s="168"/>
      <c r="C4" s="146" t="s">
        <v>153</v>
      </c>
    </row>
    <row r="5" spans="1:3" ht="14.25" customHeight="1">
      <c r="A5" s="169" t="s">
        <v>121</v>
      </c>
      <c r="B5" s="129" t="s">
        <v>80</v>
      </c>
      <c r="C5" s="98">
        <v>272415.09999999998</v>
      </c>
    </row>
    <row r="6" spans="1:3" ht="14.25" customHeight="1">
      <c r="A6" s="164"/>
      <c r="B6" s="130" t="s">
        <v>122</v>
      </c>
      <c r="C6" s="93">
        <v>272074.7</v>
      </c>
    </row>
    <row r="7" spans="1:3" ht="14.25" customHeight="1">
      <c r="A7" s="170"/>
      <c r="B7" s="130" t="s">
        <v>123</v>
      </c>
      <c r="C7" s="93">
        <f>+C6-C5</f>
        <v>-340.39999999996508</v>
      </c>
    </row>
    <row r="8" spans="1:3" ht="14.25" customHeight="1">
      <c r="A8" s="163" t="s">
        <v>126</v>
      </c>
      <c r="B8" s="130" t="s">
        <v>80</v>
      </c>
      <c r="C8" s="93">
        <v>100.3</v>
      </c>
    </row>
    <row r="9" spans="1:3" ht="14.25" customHeight="1">
      <c r="A9" s="171"/>
      <c r="B9" s="130" t="s">
        <v>122</v>
      </c>
      <c r="C9" s="93">
        <v>100.3</v>
      </c>
    </row>
    <row r="10" spans="1:3" ht="14.25" customHeight="1">
      <c r="A10" s="172"/>
      <c r="B10" s="130" t="s">
        <v>123</v>
      </c>
      <c r="C10" s="93">
        <f>+C9-C8</f>
        <v>0</v>
      </c>
    </row>
    <row r="11" spans="1:3" ht="14.25" customHeight="1">
      <c r="A11" s="163" t="s">
        <v>124</v>
      </c>
      <c r="B11" s="130" t="s">
        <v>80</v>
      </c>
      <c r="C11" s="93">
        <v>102.7</v>
      </c>
    </row>
    <row r="12" spans="1:3" ht="14.25" customHeight="1">
      <c r="A12" s="164"/>
      <c r="B12" s="130" t="s">
        <v>122</v>
      </c>
      <c r="C12" s="93">
        <v>102.7</v>
      </c>
    </row>
    <row r="13" spans="1:3" ht="14.25" customHeight="1" thickBot="1">
      <c r="A13" s="165"/>
      <c r="B13" s="131" t="s">
        <v>123</v>
      </c>
      <c r="C13" s="142">
        <f>+C12-C11</f>
        <v>0</v>
      </c>
    </row>
    <row r="14" spans="1:3">
      <c r="C14" s="147"/>
    </row>
  </sheetData>
  <mergeCells count="5">
    <mergeCell ref="A11:A13"/>
    <mergeCell ref="A2:C2"/>
    <mergeCell ref="A4:B4"/>
    <mergeCell ref="A5:A7"/>
    <mergeCell ref="A8:A10"/>
  </mergeCells>
  <phoneticPr fontId="1"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A2:C10"/>
  <sheetViews>
    <sheetView showGridLines="0" workbookViewId="0">
      <selection activeCell="F44" sqref="F44"/>
    </sheetView>
  </sheetViews>
  <sheetFormatPr defaultRowHeight="12.75"/>
  <cols>
    <col min="1" max="1" width="33.42578125" style="1" customWidth="1"/>
    <col min="2" max="2" width="23.85546875" style="1" customWidth="1"/>
    <col min="3" max="3" width="20.42578125" style="1" customWidth="1"/>
  </cols>
  <sheetData>
    <row r="2" spans="1:3" ht="15">
      <c r="A2" s="166" t="s">
        <v>154</v>
      </c>
      <c r="B2" s="162"/>
      <c r="C2" s="162"/>
    </row>
    <row r="3" spans="1:3" ht="5.25" customHeight="1" thickBot="1">
      <c r="A3" s="5"/>
      <c r="B3" s="5"/>
      <c r="C3" s="5"/>
    </row>
    <row r="4" spans="1:3" ht="13.5" thickBot="1">
      <c r="A4" s="167"/>
      <c r="B4" s="168"/>
      <c r="C4" s="128" t="s">
        <v>153</v>
      </c>
    </row>
    <row r="5" spans="1:3" ht="16.5" customHeight="1">
      <c r="A5" s="173" t="s">
        <v>121</v>
      </c>
      <c r="B5" s="132" t="s">
        <v>80</v>
      </c>
      <c r="C5" s="141">
        <v>216264.19999999998</v>
      </c>
    </row>
    <row r="6" spans="1:3" ht="16.5" customHeight="1">
      <c r="A6" s="174"/>
      <c r="B6" s="133" t="s">
        <v>122</v>
      </c>
      <c r="C6" s="93">
        <v>215965.19999999998</v>
      </c>
    </row>
    <row r="7" spans="1:3" ht="16.5" customHeight="1">
      <c r="A7" s="175"/>
      <c r="B7" s="133" t="s">
        <v>123</v>
      </c>
      <c r="C7" s="93">
        <f>+C6-C5</f>
        <v>-299</v>
      </c>
    </row>
    <row r="8" spans="1:3" ht="16.5" customHeight="1">
      <c r="A8" s="163" t="s">
        <v>124</v>
      </c>
      <c r="B8" s="133" t="s">
        <v>80</v>
      </c>
      <c r="C8" s="93">
        <v>102.4</v>
      </c>
    </row>
    <row r="9" spans="1:3" ht="16.5" customHeight="1">
      <c r="A9" s="164"/>
      <c r="B9" s="133" t="s">
        <v>122</v>
      </c>
      <c r="C9" s="93">
        <v>102.4</v>
      </c>
    </row>
    <row r="10" spans="1:3" ht="16.5" customHeight="1" thickBot="1">
      <c r="A10" s="165"/>
      <c r="B10" s="134" t="s">
        <v>123</v>
      </c>
      <c r="C10" s="142">
        <f>+C9-C8</f>
        <v>0</v>
      </c>
    </row>
  </sheetData>
  <mergeCells count="4">
    <mergeCell ref="A8:A10"/>
    <mergeCell ref="A2:C2"/>
    <mergeCell ref="A4:B4"/>
    <mergeCell ref="A5:A7"/>
  </mergeCells>
  <phoneticPr fontId="1"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A2:E24"/>
  <sheetViews>
    <sheetView showGridLines="0" workbookViewId="0">
      <selection activeCell="F44" sqref="F44"/>
    </sheetView>
  </sheetViews>
  <sheetFormatPr defaultRowHeight="12.75"/>
  <cols>
    <col min="1" max="1" width="36.5703125" style="3" customWidth="1"/>
    <col min="2" max="2" width="12.28515625" style="2" customWidth="1"/>
    <col min="3" max="3" width="12.7109375" style="2" customWidth="1"/>
    <col min="4" max="4" width="12.28515625" style="2" customWidth="1"/>
    <col min="5" max="5" width="12.7109375" style="2" customWidth="1"/>
    <col min="6" max="16384" width="9.140625" style="2"/>
  </cols>
  <sheetData>
    <row r="2" spans="1:5" ht="28.5" customHeight="1">
      <c r="A2" s="176" t="s">
        <v>155</v>
      </c>
      <c r="B2" s="162"/>
      <c r="C2" s="162"/>
      <c r="D2" s="162"/>
      <c r="E2" s="162"/>
    </row>
    <row r="3" spans="1:5" ht="6" customHeight="1" thickBot="1"/>
    <row r="4" spans="1:5" ht="13.5" thickBot="1">
      <c r="A4" s="11"/>
      <c r="B4" s="177" t="s">
        <v>125</v>
      </c>
      <c r="C4" s="178"/>
      <c r="D4" s="157" t="s">
        <v>120</v>
      </c>
      <c r="E4" s="179"/>
    </row>
    <row r="5" spans="1:5" ht="13.5" thickBot="1">
      <c r="A5" s="12"/>
      <c r="B5" s="13" t="s">
        <v>80</v>
      </c>
      <c r="C5" s="85" t="s">
        <v>122</v>
      </c>
      <c r="D5" s="13" t="s">
        <v>80</v>
      </c>
      <c r="E5" s="14" t="s">
        <v>122</v>
      </c>
    </row>
    <row r="6" spans="1:5" ht="7.5" customHeight="1">
      <c r="A6" s="15"/>
      <c r="B6" s="34"/>
      <c r="C6" s="35"/>
      <c r="D6" s="34"/>
      <c r="E6" s="35"/>
    </row>
    <row r="7" spans="1:5">
      <c r="A7" s="16" t="s">
        <v>81</v>
      </c>
      <c r="B7" s="25">
        <v>1.9</v>
      </c>
      <c r="C7" s="26">
        <v>1.9</v>
      </c>
      <c r="D7" s="25">
        <v>0</v>
      </c>
      <c r="E7" s="26">
        <v>0</v>
      </c>
    </row>
    <row r="8" spans="1:5">
      <c r="A8" s="16" t="s">
        <v>75</v>
      </c>
      <c r="B8" s="25">
        <v>19.600000000000001</v>
      </c>
      <c r="C8" s="26">
        <v>19.5</v>
      </c>
      <c r="D8" s="25">
        <v>-1.2</v>
      </c>
      <c r="E8" s="26">
        <v>-1.2</v>
      </c>
    </row>
    <row r="9" spans="1:5">
      <c r="A9" s="16" t="s">
        <v>82</v>
      </c>
      <c r="B9" s="25">
        <v>4</v>
      </c>
      <c r="C9" s="26">
        <v>4</v>
      </c>
      <c r="D9" s="25">
        <v>0.8</v>
      </c>
      <c r="E9" s="26">
        <v>0.8</v>
      </c>
    </row>
    <row r="10" spans="1:5" ht="51">
      <c r="A10" s="16" t="s">
        <v>83</v>
      </c>
      <c r="B10" s="25">
        <v>21</v>
      </c>
      <c r="C10" s="26">
        <v>20.8</v>
      </c>
      <c r="D10" s="25">
        <v>1.1000000000000001</v>
      </c>
      <c r="E10" s="26">
        <v>1</v>
      </c>
    </row>
    <row r="11" spans="1:5">
      <c r="A11" s="16" t="s">
        <v>84</v>
      </c>
      <c r="B11" s="25">
        <v>7</v>
      </c>
      <c r="C11" s="26">
        <v>7</v>
      </c>
      <c r="D11" s="25">
        <v>0.9</v>
      </c>
      <c r="E11" s="26">
        <v>0.9</v>
      </c>
    </row>
    <row r="12" spans="1:5">
      <c r="A12" s="16" t="s">
        <v>85</v>
      </c>
      <c r="B12" s="25">
        <v>2.7</v>
      </c>
      <c r="C12" s="26">
        <v>2.7</v>
      </c>
      <c r="D12" s="25">
        <v>0</v>
      </c>
      <c r="E12" s="26">
        <v>0</v>
      </c>
    </row>
    <row r="13" spans="1:5">
      <c r="A13" s="16" t="s">
        <v>86</v>
      </c>
      <c r="B13" s="25">
        <v>7.7</v>
      </c>
      <c r="C13" s="26">
        <v>7.7</v>
      </c>
      <c r="D13" s="25">
        <v>0.2</v>
      </c>
      <c r="E13" s="26">
        <v>0.2</v>
      </c>
    </row>
    <row r="14" spans="1:5" ht="51">
      <c r="A14" s="16" t="s">
        <v>87</v>
      </c>
      <c r="B14" s="25">
        <v>7.6</v>
      </c>
      <c r="C14" s="26">
        <v>7.5</v>
      </c>
      <c r="D14" s="25">
        <v>0.7</v>
      </c>
      <c r="E14" s="26">
        <v>0.7</v>
      </c>
    </row>
    <row r="15" spans="1:5" ht="38.25">
      <c r="A15" s="16" t="s">
        <v>88</v>
      </c>
      <c r="B15" s="25">
        <v>16.8</v>
      </c>
      <c r="C15" s="26">
        <v>17.3</v>
      </c>
      <c r="D15" s="25">
        <v>0.2</v>
      </c>
      <c r="E15" s="26">
        <v>0.2</v>
      </c>
    </row>
    <row r="16" spans="1:5" ht="38.25">
      <c r="A16" s="16" t="s">
        <v>89</v>
      </c>
      <c r="B16" s="25">
        <v>3.6</v>
      </c>
      <c r="C16" s="26">
        <v>3.6</v>
      </c>
      <c r="D16" s="25">
        <v>-0.2</v>
      </c>
      <c r="E16" s="26">
        <v>-0.1</v>
      </c>
    </row>
    <row r="17" spans="1:5" ht="6" customHeight="1">
      <c r="A17" s="17"/>
      <c r="B17" s="25"/>
      <c r="C17" s="26"/>
      <c r="D17" s="25"/>
      <c r="E17" s="26"/>
    </row>
    <row r="18" spans="1:5">
      <c r="A18" s="18" t="s">
        <v>90</v>
      </c>
      <c r="B18" s="143">
        <f>SUM(B7:B16)</f>
        <v>91.899999999999991</v>
      </c>
      <c r="C18" s="36">
        <f>SUM(C7:C16)</f>
        <v>92</v>
      </c>
      <c r="D18" s="143">
        <f>SUM(D7:D16)</f>
        <v>2.5</v>
      </c>
      <c r="E18" s="36">
        <f>SUM(E7:E16)</f>
        <v>2.5</v>
      </c>
    </row>
    <row r="19" spans="1:5" ht="6.75" customHeight="1">
      <c r="A19" s="15"/>
      <c r="B19" s="25"/>
      <c r="C19" s="26"/>
      <c r="D19" s="25"/>
      <c r="E19" s="26"/>
    </row>
    <row r="20" spans="1:5">
      <c r="A20" s="18" t="s">
        <v>79</v>
      </c>
      <c r="B20" s="143">
        <v>8.1</v>
      </c>
      <c r="C20" s="36">
        <v>8</v>
      </c>
      <c r="D20" s="143">
        <v>-0.1</v>
      </c>
      <c r="E20" s="36">
        <v>-0.1</v>
      </c>
    </row>
    <row r="21" spans="1:5" ht="5.25" customHeight="1" thickBot="1">
      <c r="A21" s="15"/>
      <c r="B21" s="25"/>
      <c r="C21" s="26"/>
      <c r="D21" s="25"/>
      <c r="E21" s="27"/>
    </row>
    <row r="22" spans="1:5" ht="5.25" customHeight="1">
      <c r="A22" s="19"/>
      <c r="B22" s="28"/>
      <c r="C22" s="29"/>
      <c r="D22" s="28"/>
      <c r="E22" s="29"/>
    </row>
    <row r="23" spans="1:5">
      <c r="A23" s="20" t="s">
        <v>91</v>
      </c>
      <c r="B23" s="30">
        <f>+B20+B18</f>
        <v>99.999999999999986</v>
      </c>
      <c r="C23" s="31">
        <f>+C20+C18</f>
        <v>100</v>
      </c>
      <c r="D23" s="30">
        <f>+D20+D18</f>
        <v>2.4</v>
      </c>
      <c r="E23" s="31">
        <f>+E20+E18</f>
        <v>2.4</v>
      </c>
    </row>
    <row r="24" spans="1:5" ht="6.75" customHeight="1" thickBot="1">
      <c r="A24" s="21"/>
      <c r="B24" s="139"/>
      <c r="C24" s="140"/>
      <c r="D24" s="139"/>
      <c r="E24" s="140"/>
    </row>
  </sheetData>
  <mergeCells count="3">
    <mergeCell ref="A2:E2"/>
    <mergeCell ref="B4:C4"/>
    <mergeCell ref="D4:E4"/>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2:E23"/>
  <sheetViews>
    <sheetView showGridLines="0" workbookViewId="0">
      <selection activeCell="F44" sqref="F44"/>
    </sheetView>
  </sheetViews>
  <sheetFormatPr defaultRowHeight="12.75"/>
  <cols>
    <col min="1" max="1" width="35.5703125" style="3" customWidth="1"/>
    <col min="2" max="5" width="12.5703125" style="2" customWidth="1"/>
    <col min="6" max="16384" width="9.140625" style="2"/>
  </cols>
  <sheetData>
    <row r="2" spans="1:5" ht="30" customHeight="1">
      <c r="A2" s="176" t="s">
        <v>156</v>
      </c>
      <c r="B2" s="180"/>
      <c r="C2" s="180"/>
      <c r="D2" s="180"/>
      <c r="E2" s="180"/>
    </row>
    <row r="3" spans="1:5" ht="5.25" customHeight="1" thickBot="1"/>
    <row r="4" spans="1:5" ht="13.5" thickBot="1">
      <c r="A4" s="11"/>
      <c r="B4" s="177" t="s">
        <v>92</v>
      </c>
      <c r="C4" s="178"/>
      <c r="D4" s="177" t="s">
        <v>120</v>
      </c>
      <c r="E4" s="178"/>
    </row>
    <row r="5" spans="1:5" ht="13.5" thickBot="1">
      <c r="A5" s="12"/>
      <c r="B5" s="13" t="s">
        <v>80</v>
      </c>
      <c r="C5" s="14" t="s">
        <v>122</v>
      </c>
      <c r="D5" s="13" t="s">
        <v>80</v>
      </c>
      <c r="E5" s="14" t="s">
        <v>122</v>
      </c>
    </row>
    <row r="6" spans="1:5" ht="6.75" customHeight="1">
      <c r="A6" s="15"/>
      <c r="B6" s="144"/>
      <c r="C6" s="138"/>
      <c r="D6" s="144"/>
      <c r="E6" s="22"/>
    </row>
    <row r="7" spans="1:5">
      <c r="A7" s="23" t="s">
        <v>93</v>
      </c>
      <c r="B7" s="143">
        <f>+B8+B12</f>
        <v>86.300000000000011</v>
      </c>
      <c r="C7" s="36">
        <f>+C8+C12</f>
        <v>87.2</v>
      </c>
      <c r="D7" s="143">
        <f>+D8+D12</f>
        <v>2.7</v>
      </c>
      <c r="E7" s="36">
        <f>+E8+E12</f>
        <v>3.5</v>
      </c>
    </row>
    <row r="8" spans="1:5" ht="25.5">
      <c r="A8" s="17" t="s">
        <v>94</v>
      </c>
      <c r="B8" s="25">
        <f>+B9+B10+B11</f>
        <v>75.900000000000006</v>
      </c>
      <c r="C8" s="26">
        <f>+C9+C10+C11</f>
        <v>75.100000000000009</v>
      </c>
      <c r="D8" s="25">
        <f>+D9+D10+D11</f>
        <v>2.6</v>
      </c>
      <c r="E8" s="26">
        <f>+E9+E10+E11</f>
        <v>2.1</v>
      </c>
    </row>
    <row r="9" spans="1:5" ht="25.5">
      <c r="A9" s="17" t="s">
        <v>95</v>
      </c>
      <c r="B9" s="25">
        <v>67.099999999999994</v>
      </c>
      <c r="C9" s="26">
        <v>66.5</v>
      </c>
      <c r="D9" s="25">
        <v>2.5</v>
      </c>
      <c r="E9" s="26">
        <v>2.5</v>
      </c>
    </row>
    <row r="10" spans="1:5" ht="38.25">
      <c r="A10" s="17" t="s">
        <v>127</v>
      </c>
      <c r="B10" s="25">
        <v>0.4</v>
      </c>
      <c r="C10" s="26">
        <v>0.4</v>
      </c>
      <c r="D10" s="25">
        <v>0</v>
      </c>
      <c r="E10" s="26">
        <v>0</v>
      </c>
    </row>
    <row r="11" spans="1:5" ht="25.5">
      <c r="A11" s="17" t="s">
        <v>96</v>
      </c>
      <c r="B11" s="25">
        <v>8.4</v>
      </c>
      <c r="C11" s="26">
        <v>8.1999999999999993</v>
      </c>
      <c r="D11" s="25">
        <v>0.1</v>
      </c>
      <c r="E11" s="26">
        <v>-0.4</v>
      </c>
    </row>
    <row r="12" spans="1:5" ht="25.5">
      <c r="A12" s="17" t="s">
        <v>97</v>
      </c>
      <c r="B12" s="25">
        <v>10.4</v>
      </c>
      <c r="C12" s="26">
        <v>12.1</v>
      </c>
      <c r="D12" s="25">
        <v>0.1</v>
      </c>
      <c r="E12" s="26">
        <v>1.4</v>
      </c>
    </row>
    <row r="13" spans="1:5" ht="6" customHeight="1">
      <c r="A13" s="17"/>
      <c r="B13" s="25"/>
      <c r="C13" s="26"/>
      <c r="D13" s="25"/>
      <c r="E13" s="26"/>
    </row>
    <row r="14" spans="1:5">
      <c r="A14" s="23" t="s">
        <v>98</v>
      </c>
      <c r="B14" s="143">
        <v>15.8</v>
      </c>
      <c r="C14" s="36">
        <v>17</v>
      </c>
      <c r="D14" s="143">
        <v>0.9</v>
      </c>
      <c r="E14" s="36">
        <v>2</v>
      </c>
    </row>
    <row r="15" spans="1:5">
      <c r="A15" s="23" t="s">
        <v>99</v>
      </c>
      <c r="B15" s="143">
        <v>3.4</v>
      </c>
      <c r="C15" s="36">
        <v>0.4</v>
      </c>
      <c r="D15" s="143">
        <v>2</v>
      </c>
      <c r="E15" s="36">
        <v>-0.9</v>
      </c>
    </row>
    <row r="16" spans="1:5" ht="6.75" customHeight="1">
      <c r="A16" s="24"/>
      <c r="B16" s="25"/>
      <c r="C16" s="26"/>
      <c r="D16" s="25"/>
      <c r="E16" s="26"/>
    </row>
    <row r="17" spans="1:5">
      <c r="A17" s="23" t="s">
        <v>100</v>
      </c>
      <c r="B17" s="143">
        <f>+B18-B19</f>
        <v>-5.5000000000000071</v>
      </c>
      <c r="C17" s="36">
        <f>+C18-C19</f>
        <v>-4.5999999999999943</v>
      </c>
      <c r="D17" s="143">
        <f>+D18-D19</f>
        <v>-3.2</v>
      </c>
      <c r="E17" s="36">
        <f>+E18-E19</f>
        <v>-2.2000000000000002</v>
      </c>
    </row>
    <row r="18" spans="1:5">
      <c r="A18" s="24" t="s">
        <v>101</v>
      </c>
      <c r="B18" s="25">
        <v>46.8</v>
      </c>
      <c r="C18" s="26">
        <v>48.900000000000006</v>
      </c>
      <c r="D18" s="25">
        <v>-2.8</v>
      </c>
      <c r="E18" s="26">
        <v>-0.60000000000000009</v>
      </c>
    </row>
    <row r="19" spans="1:5">
      <c r="A19" s="24" t="s">
        <v>102</v>
      </c>
      <c r="B19" s="25">
        <v>52.300000000000004</v>
      </c>
      <c r="C19" s="26">
        <v>53.5</v>
      </c>
      <c r="D19" s="25">
        <v>0.40000000000000013</v>
      </c>
      <c r="E19" s="26">
        <v>1.5999999999999999</v>
      </c>
    </row>
    <row r="20" spans="1:5" ht="6.75" customHeight="1" thickBot="1">
      <c r="A20" s="15"/>
      <c r="B20" s="25"/>
      <c r="C20" s="26"/>
      <c r="D20" s="25"/>
      <c r="E20" s="27"/>
    </row>
    <row r="21" spans="1:5" ht="6" customHeight="1">
      <c r="A21" s="19"/>
      <c r="B21" s="28"/>
      <c r="C21" s="29"/>
      <c r="D21" s="28"/>
      <c r="E21" s="29"/>
    </row>
    <row r="22" spans="1:5">
      <c r="A22" s="20" t="s">
        <v>91</v>
      </c>
      <c r="B22" s="30">
        <f>+B7+B14+B15+B17</f>
        <v>100</v>
      </c>
      <c r="C22" s="31">
        <f>+C7+C14+C15+C17</f>
        <v>100.00000000000001</v>
      </c>
      <c r="D22" s="30">
        <f>+D7+D14+D15+D17</f>
        <v>2.3999999999999995</v>
      </c>
      <c r="E22" s="31">
        <f>+E7+E14+E15+E17</f>
        <v>2.3999999999999995</v>
      </c>
    </row>
    <row r="23" spans="1:5" ht="7.5" customHeight="1" thickBot="1">
      <c r="A23" s="21"/>
      <c r="B23" s="32"/>
      <c r="C23" s="33"/>
      <c r="D23" s="32"/>
      <c r="E23" s="33"/>
    </row>
  </sheetData>
  <mergeCells count="3">
    <mergeCell ref="B4:C4"/>
    <mergeCell ref="D4:E4"/>
    <mergeCell ref="A2:E2"/>
  </mergeCells>
  <phoneticPr fontId="1"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2:G42"/>
  <sheetViews>
    <sheetView showGridLines="0" workbookViewId="0">
      <selection activeCell="F44" sqref="F44"/>
    </sheetView>
  </sheetViews>
  <sheetFormatPr defaultRowHeight="12"/>
  <cols>
    <col min="1" max="1" width="50" style="37" customWidth="1"/>
    <col min="2" max="2" width="13.140625" style="37" customWidth="1"/>
    <col min="3" max="4" width="12.7109375" style="37" customWidth="1"/>
    <col min="5" max="16384" width="9.140625" style="38"/>
  </cols>
  <sheetData>
    <row r="2" spans="1:4" ht="15">
      <c r="A2" s="135" t="s">
        <v>157</v>
      </c>
    </row>
    <row r="3" spans="1:4" ht="5.25" customHeight="1"/>
    <row r="4" spans="1:4">
      <c r="D4" s="39" t="s">
        <v>103</v>
      </c>
    </row>
    <row r="5" spans="1:4" ht="50.25" customHeight="1">
      <c r="A5" s="40"/>
      <c r="B5" s="41" t="s">
        <v>104</v>
      </c>
      <c r="C5" s="41" t="s">
        <v>158</v>
      </c>
      <c r="D5" s="41" t="s">
        <v>159</v>
      </c>
    </row>
    <row r="6" spans="1:4" ht="7.5" customHeight="1">
      <c r="A6" s="42"/>
      <c r="B6" s="43"/>
      <c r="C6" s="43"/>
      <c r="D6" s="43"/>
    </row>
    <row r="7" spans="1:4">
      <c r="A7" s="44" t="s">
        <v>81</v>
      </c>
      <c r="B7" s="45">
        <v>4088.5000000000009</v>
      </c>
      <c r="C7" s="46">
        <v>100.4142523793293</v>
      </c>
      <c r="D7" s="46">
        <v>106.75213452048359</v>
      </c>
    </row>
    <row r="8" spans="1:4">
      <c r="A8" s="44" t="s">
        <v>75</v>
      </c>
      <c r="B8" s="45">
        <v>42108.7</v>
      </c>
      <c r="C8" s="46">
        <v>94.125492660763911</v>
      </c>
      <c r="D8" s="46">
        <v>107.31612212651001</v>
      </c>
    </row>
    <row r="9" spans="1:4">
      <c r="A9" s="44" t="s">
        <v>82</v>
      </c>
      <c r="B9" s="45">
        <v>8549.2999999999993</v>
      </c>
      <c r="C9" s="46">
        <v>123.34943872237008</v>
      </c>
      <c r="D9" s="46">
        <v>100.26269804970154</v>
      </c>
    </row>
    <row r="10" spans="1:4" ht="37.5" customHeight="1">
      <c r="A10" s="44" t="s">
        <v>105</v>
      </c>
      <c r="B10" s="45">
        <v>44911.1</v>
      </c>
      <c r="C10" s="46">
        <v>104.95247365587829</v>
      </c>
      <c r="D10" s="46">
        <v>105.1843784764916</v>
      </c>
    </row>
    <row r="11" spans="1:4">
      <c r="A11" s="44" t="s">
        <v>84</v>
      </c>
      <c r="B11" s="45">
        <v>15080.6</v>
      </c>
      <c r="C11" s="46">
        <v>114.19826192724418</v>
      </c>
      <c r="D11" s="46">
        <v>105.67378371371115</v>
      </c>
    </row>
    <row r="12" spans="1:4">
      <c r="A12" s="44" t="s">
        <v>85</v>
      </c>
      <c r="B12" s="45">
        <v>5900.9</v>
      </c>
      <c r="C12" s="46">
        <v>98.674390310337941</v>
      </c>
      <c r="D12" s="46">
        <v>108.59419569738125</v>
      </c>
    </row>
    <row r="13" spans="1:4">
      <c r="A13" s="44" t="s">
        <v>86</v>
      </c>
      <c r="B13" s="45">
        <v>16754.699999999997</v>
      </c>
      <c r="C13" s="46">
        <v>102.67892867860355</v>
      </c>
      <c r="D13" s="46">
        <v>102.01538021274135</v>
      </c>
    </row>
    <row r="14" spans="1:4" ht="25.5" customHeight="1">
      <c r="A14" s="44" t="s">
        <v>87</v>
      </c>
      <c r="B14" s="45">
        <v>16282</v>
      </c>
      <c r="C14" s="46">
        <v>110.53632669529381</v>
      </c>
      <c r="D14" s="46">
        <v>106.12697171164125</v>
      </c>
    </row>
    <row r="15" spans="1:4" ht="25.5" customHeight="1">
      <c r="A15" s="44" t="s">
        <v>88</v>
      </c>
      <c r="B15" s="45">
        <v>37282.1</v>
      </c>
      <c r="C15" s="46">
        <v>101.12182386848293</v>
      </c>
      <c r="D15" s="46">
        <v>105.88828392821132</v>
      </c>
    </row>
    <row r="16" spans="1:4" ht="24">
      <c r="A16" s="44" t="s">
        <v>89</v>
      </c>
      <c r="B16" s="45">
        <v>7840</v>
      </c>
      <c r="C16" s="46">
        <v>97.213247172859454</v>
      </c>
      <c r="D16" s="46">
        <v>105.06989023948967</v>
      </c>
    </row>
    <row r="17" spans="1:6" ht="4.5" customHeight="1">
      <c r="A17" s="47"/>
      <c r="B17" s="45"/>
      <c r="C17" s="46"/>
      <c r="D17" s="46"/>
    </row>
    <row r="18" spans="1:6">
      <c r="A18" s="48" t="s">
        <v>90</v>
      </c>
      <c r="B18" s="45">
        <f>SUM(B7:B16)</f>
        <v>198797.9</v>
      </c>
      <c r="C18" s="46">
        <v>102.70602015493651</v>
      </c>
      <c r="D18" s="46">
        <v>105.5003518484515</v>
      </c>
    </row>
    <row r="19" spans="1:6" ht="6" customHeight="1">
      <c r="A19" s="49"/>
      <c r="B19" s="45"/>
      <c r="C19" s="46"/>
      <c r="D19" s="46"/>
    </row>
    <row r="20" spans="1:6" ht="14.25">
      <c r="A20" s="48" t="s">
        <v>128</v>
      </c>
      <c r="B20" s="45">
        <v>17167.3</v>
      </c>
      <c r="C20" s="46">
        <v>99.267401150565789</v>
      </c>
      <c r="D20" s="46">
        <v>88.909202021876027</v>
      </c>
    </row>
    <row r="21" spans="1:6" ht="5.25" customHeight="1">
      <c r="A21" s="50"/>
      <c r="B21" s="51"/>
      <c r="C21" s="52"/>
      <c r="D21" s="52"/>
    </row>
    <row r="22" spans="1:6" ht="18" customHeight="1">
      <c r="A22" s="53" t="s">
        <v>106</v>
      </c>
      <c r="B22" s="54">
        <f>+B20+B18</f>
        <v>215965.19999999998</v>
      </c>
      <c r="C22" s="55">
        <v>102.37640449438203</v>
      </c>
      <c r="D22" s="55">
        <v>103.95827135748054</v>
      </c>
    </row>
    <row r="23" spans="1:6" ht="8.25" customHeight="1">
      <c r="A23" s="56"/>
      <c r="B23" s="51"/>
      <c r="C23" s="52"/>
      <c r="D23" s="52"/>
    </row>
    <row r="24" spans="1:6">
      <c r="A24" s="44" t="s">
        <v>107</v>
      </c>
      <c r="B24" s="45">
        <f>+B25+B29</f>
        <v>188287.4</v>
      </c>
      <c r="C24" s="46">
        <v>104.08668857310236</v>
      </c>
      <c r="D24" s="46">
        <v>102.78644700302593</v>
      </c>
    </row>
    <row r="25" spans="1:6" ht="26.25">
      <c r="A25" s="57" t="s">
        <v>129</v>
      </c>
      <c r="B25" s="45">
        <f>+B26+B27+B28</f>
        <v>162178.29999999999</v>
      </c>
      <c r="C25" s="46">
        <v>102.82676249264338</v>
      </c>
      <c r="D25" s="46">
        <v>102.3406455895818</v>
      </c>
      <c r="F25" s="58"/>
    </row>
    <row r="26" spans="1:6" ht="24">
      <c r="A26" s="59" t="s">
        <v>108</v>
      </c>
      <c r="B26" s="45">
        <v>143668.5</v>
      </c>
      <c r="C26" s="46">
        <v>103.8301694650481</v>
      </c>
      <c r="D26" s="46">
        <v>101.95958619603103</v>
      </c>
    </row>
    <row r="27" spans="1:6" ht="26.25" customHeight="1">
      <c r="A27" s="59" t="s">
        <v>109</v>
      </c>
      <c r="B27" s="45">
        <v>896</v>
      </c>
      <c r="C27" s="46">
        <v>102.99701492537314</v>
      </c>
      <c r="D27" s="46">
        <v>103.87201483885926</v>
      </c>
    </row>
    <row r="28" spans="1:6" ht="24">
      <c r="A28" s="59" t="s">
        <v>110</v>
      </c>
      <c r="B28" s="45">
        <v>17613.8</v>
      </c>
      <c r="C28" s="46">
        <v>95.066549772854074</v>
      </c>
      <c r="D28" s="46">
        <v>105.47690907348854</v>
      </c>
    </row>
    <row r="29" spans="1:6" ht="15.75" customHeight="1">
      <c r="A29" s="57" t="s">
        <v>130</v>
      </c>
      <c r="B29" s="45">
        <v>26109.1</v>
      </c>
      <c r="C29" s="46">
        <v>112.96176102238758</v>
      </c>
      <c r="D29" s="46">
        <v>105.64497855466537</v>
      </c>
    </row>
    <row r="30" spans="1:6" ht="4.5" customHeight="1">
      <c r="A30" s="60"/>
      <c r="B30" s="45"/>
      <c r="C30" s="46"/>
      <c r="D30" s="46"/>
    </row>
    <row r="31" spans="1:6">
      <c r="A31" s="61" t="s">
        <v>111</v>
      </c>
      <c r="B31" s="45">
        <v>37597.600000000006</v>
      </c>
      <c r="C31" s="46">
        <v>106.18597726418901</v>
      </c>
      <c r="D31" s="46">
        <v>98.532918909569318</v>
      </c>
    </row>
    <row r="32" spans="1:6">
      <c r="A32" s="44" t="s">
        <v>112</v>
      </c>
      <c r="B32" s="45"/>
      <c r="C32" s="46"/>
      <c r="D32" s="46"/>
    </row>
    <row r="33" spans="1:7">
      <c r="A33" s="57" t="s">
        <v>98</v>
      </c>
      <c r="B33" s="45">
        <v>36775.800000000003</v>
      </c>
      <c r="C33" s="46">
        <v>113.05525322538557</v>
      </c>
      <c r="D33" s="46">
        <v>103.52119217788088</v>
      </c>
    </row>
    <row r="34" spans="1:7" ht="3.75" customHeight="1">
      <c r="A34" s="62"/>
      <c r="B34" s="45"/>
      <c r="C34" s="46"/>
      <c r="D34" s="46"/>
    </row>
    <row r="35" spans="1:7">
      <c r="A35" s="44" t="s">
        <v>100</v>
      </c>
      <c r="B35" s="45">
        <f>+B36-B37</f>
        <v>-9919.8000000000175</v>
      </c>
      <c r="C35" s="63" t="s">
        <v>7</v>
      </c>
      <c r="D35" s="63" t="s">
        <v>7</v>
      </c>
      <c r="F35" s="58"/>
    </row>
    <row r="36" spans="1:7">
      <c r="A36" s="44" t="s">
        <v>113</v>
      </c>
      <c r="B36" s="45">
        <v>105681.79999999999</v>
      </c>
      <c r="C36" s="46">
        <v>98.747835890002818</v>
      </c>
      <c r="D36" s="46">
        <v>102.59452553752479</v>
      </c>
      <c r="F36" s="58"/>
      <c r="G36" s="58"/>
    </row>
    <row r="37" spans="1:7">
      <c r="A37" s="44" t="s">
        <v>114</v>
      </c>
      <c r="B37" s="45">
        <v>115601.60000000001</v>
      </c>
      <c r="C37" s="46">
        <v>102.90035015637022</v>
      </c>
      <c r="D37" s="46">
        <v>99.137362519563496</v>
      </c>
      <c r="E37" s="58"/>
      <c r="F37" s="58"/>
    </row>
    <row r="38" spans="1:7" ht="3.75" customHeight="1">
      <c r="A38" s="64"/>
      <c r="B38" s="65"/>
      <c r="C38" s="65"/>
      <c r="D38" s="65"/>
      <c r="G38" s="58"/>
    </row>
    <row r="39" spans="1:7" ht="22.5" customHeight="1">
      <c r="A39" s="181" t="s">
        <v>117</v>
      </c>
      <c r="B39" s="182"/>
      <c r="C39" s="182"/>
      <c r="D39" s="182"/>
    </row>
    <row r="40" spans="1:7" ht="56.25" customHeight="1">
      <c r="A40" s="181" t="s">
        <v>118</v>
      </c>
      <c r="B40" s="182"/>
      <c r="C40" s="182"/>
      <c r="D40" s="182"/>
    </row>
    <row r="41" spans="1:7" ht="39.75" customHeight="1">
      <c r="A41" s="181" t="s">
        <v>119</v>
      </c>
      <c r="B41" s="182"/>
      <c r="C41" s="182"/>
      <c r="D41" s="182"/>
    </row>
    <row r="42" spans="1:7">
      <c r="B42" s="66"/>
    </row>
  </sheetData>
  <mergeCells count="3">
    <mergeCell ref="A39:D39"/>
    <mergeCell ref="A40:D40"/>
    <mergeCell ref="A41:D41"/>
  </mergeCells>
  <phoneticPr fontId="1"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dimension ref="A2:G46"/>
  <sheetViews>
    <sheetView showGridLines="0" topLeftCell="A20" workbookViewId="0">
      <selection activeCell="F44" sqref="F44"/>
    </sheetView>
  </sheetViews>
  <sheetFormatPr defaultRowHeight="12"/>
  <cols>
    <col min="1" max="1" width="48.28515625" style="67" customWidth="1"/>
    <col min="2" max="2" width="13.5703125" style="67" customWidth="1"/>
    <col min="3" max="4" width="12.7109375" style="67" customWidth="1"/>
    <col min="5" max="16384" width="9.140625" style="38"/>
  </cols>
  <sheetData>
    <row r="2" spans="1:4" ht="15">
      <c r="A2" s="136" t="s">
        <v>160</v>
      </c>
    </row>
    <row r="3" spans="1:4" ht="6" customHeight="1"/>
    <row r="4" spans="1:4">
      <c r="D4" s="68" t="s">
        <v>115</v>
      </c>
    </row>
    <row r="5" spans="1:4" ht="48.75" customHeight="1">
      <c r="A5" s="69"/>
      <c r="B5" s="70" t="s">
        <v>104</v>
      </c>
      <c r="C5" s="70" t="s">
        <v>161</v>
      </c>
      <c r="D5" s="70" t="s">
        <v>162</v>
      </c>
    </row>
    <row r="6" spans="1:4" ht="6" customHeight="1">
      <c r="A6" s="71"/>
      <c r="B6" s="72"/>
      <c r="C6" s="72"/>
      <c r="D6" s="72"/>
    </row>
    <row r="7" spans="1:4">
      <c r="A7" s="61" t="s">
        <v>81</v>
      </c>
      <c r="B7" s="45">
        <v>11265</v>
      </c>
      <c r="C7" s="46">
        <v>99.212495078094236</v>
      </c>
      <c r="D7" s="46">
        <v>109.79892457761713</v>
      </c>
    </row>
    <row r="8" spans="1:4">
      <c r="A8" s="61" t="s">
        <v>75</v>
      </c>
      <c r="B8" s="45">
        <v>57547</v>
      </c>
      <c r="C8" s="46">
        <v>96.062044125171823</v>
      </c>
      <c r="D8" s="46">
        <v>102.49289943649369</v>
      </c>
    </row>
    <row r="9" spans="1:4">
      <c r="A9" s="61" t="s">
        <v>82</v>
      </c>
      <c r="B9" s="45">
        <v>18025.099999999999</v>
      </c>
      <c r="C9" s="46">
        <v>107.75903041825094</v>
      </c>
      <c r="D9" s="46">
        <v>94.508925303366084</v>
      </c>
    </row>
    <row r="10" spans="1:4" ht="36">
      <c r="A10" s="61" t="s">
        <v>105</v>
      </c>
      <c r="B10" s="45">
        <v>51044.6</v>
      </c>
      <c r="C10" s="46">
        <v>101.0195983583635</v>
      </c>
      <c r="D10" s="46">
        <v>100.26848983542223</v>
      </c>
    </row>
    <row r="11" spans="1:4">
      <c r="A11" s="61" t="s">
        <v>84</v>
      </c>
      <c r="B11" s="45">
        <v>16610.599999999999</v>
      </c>
      <c r="C11" s="46">
        <v>106.60595299463505</v>
      </c>
      <c r="D11" s="46">
        <v>101.48109753363937</v>
      </c>
    </row>
    <row r="12" spans="1:4">
      <c r="A12" s="61" t="s">
        <v>85</v>
      </c>
      <c r="B12" s="45">
        <v>6634.2</v>
      </c>
      <c r="C12" s="46">
        <v>94.916371426217353</v>
      </c>
      <c r="D12" s="46">
        <v>105.42264407365509</v>
      </c>
    </row>
    <row r="13" spans="1:4">
      <c r="A13" s="61" t="s">
        <v>86</v>
      </c>
      <c r="B13" s="45">
        <v>19185.2</v>
      </c>
      <c r="C13" s="46">
        <v>96.654409113851031</v>
      </c>
      <c r="D13" s="46">
        <v>98.483622116199044</v>
      </c>
    </row>
    <row r="14" spans="1:4" ht="25.5" customHeight="1">
      <c r="A14" s="61" t="s">
        <v>87</v>
      </c>
      <c r="B14" s="45">
        <v>23046.400000000001</v>
      </c>
      <c r="C14" s="46">
        <v>109.92398648648648</v>
      </c>
      <c r="D14" s="46">
        <v>100.32904597602743</v>
      </c>
    </row>
    <row r="15" spans="1:4" ht="25.5" customHeight="1">
      <c r="A15" s="61" t="s">
        <v>88</v>
      </c>
      <c r="B15" s="45">
        <v>37626.1</v>
      </c>
      <c r="C15" s="46">
        <v>100.90612336785232</v>
      </c>
      <c r="D15" s="46">
        <v>100.6777583096254</v>
      </c>
    </row>
    <row r="16" spans="1:4" ht="24">
      <c r="A16" s="61" t="s">
        <v>89</v>
      </c>
      <c r="B16" s="45">
        <v>8788.2000000000007</v>
      </c>
      <c r="C16" s="46">
        <v>97.550501033879428</v>
      </c>
      <c r="D16" s="46">
        <v>97.468026617041545</v>
      </c>
    </row>
    <row r="17" spans="1:4" ht="6" customHeight="1">
      <c r="A17" s="73"/>
      <c r="B17" s="45"/>
      <c r="C17" s="46"/>
      <c r="D17" s="46"/>
    </row>
    <row r="18" spans="1:4">
      <c r="A18" s="74" t="s">
        <v>90</v>
      </c>
      <c r="B18" s="45">
        <f>SUM(B7:B16)</f>
        <v>249772.40000000005</v>
      </c>
      <c r="C18" s="46">
        <v>100.74767058292441</v>
      </c>
      <c r="D18" s="46">
        <v>100.69845238373394</v>
      </c>
    </row>
    <row r="19" spans="1:4" ht="4.5" customHeight="1">
      <c r="A19" s="75"/>
      <c r="B19" s="45"/>
      <c r="C19" s="46"/>
      <c r="D19" s="46"/>
    </row>
    <row r="20" spans="1:4" ht="14.25">
      <c r="A20" s="74" t="s">
        <v>128</v>
      </c>
      <c r="B20" s="45">
        <v>21502.3</v>
      </c>
      <c r="C20" s="46">
        <v>91.250158282230785</v>
      </c>
      <c r="D20" s="46">
        <v>89.369077904510021</v>
      </c>
    </row>
    <row r="21" spans="1:4" ht="5.25" customHeight="1">
      <c r="A21" s="74"/>
      <c r="B21" s="45"/>
      <c r="C21" s="46"/>
      <c r="D21" s="46"/>
    </row>
    <row r="22" spans="1:4">
      <c r="A22" s="74" t="s">
        <v>116</v>
      </c>
      <c r="B22" s="45">
        <f>+B24-B20-B18</f>
        <v>799.9999999999709</v>
      </c>
      <c r="C22" s="63" t="s">
        <v>7</v>
      </c>
      <c r="D22" s="63" t="s">
        <v>7</v>
      </c>
    </row>
    <row r="23" spans="1:4" ht="7.5" customHeight="1">
      <c r="A23" s="76"/>
      <c r="B23" s="45"/>
      <c r="C23" s="46"/>
      <c r="D23" s="46"/>
    </row>
    <row r="24" spans="1:4" ht="18" customHeight="1">
      <c r="A24" s="53" t="s">
        <v>106</v>
      </c>
      <c r="B24" s="54">
        <v>272074.7</v>
      </c>
      <c r="C24" s="55">
        <v>100.30360052321178</v>
      </c>
      <c r="D24" s="55">
        <v>98.830212436960991</v>
      </c>
    </row>
    <row r="25" spans="1:4" ht="7.5" customHeight="1">
      <c r="A25" s="77"/>
      <c r="B25" s="45"/>
      <c r="C25" s="46"/>
      <c r="D25" s="46"/>
    </row>
    <row r="26" spans="1:4">
      <c r="A26" s="61" t="s">
        <v>107</v>
      </c>
      <c r="B26" s="45">
        <f>+B27+B31</f>
        <v>220786.3</v>
      </c>
      <c r="C26" s="46">
        <v>97.411949397025381</v>
      </c>
      <c r="D26" s="46">
        <v>100.59578985384627</v>
      </c>
    </row>
    <row r="27" spans="1:4" ht="26.25">
      <c r="A27" s="78" t="s">
        <v>129</v>
      </c>
      <c r="B27" s="45">
        <f>+B28+B29+B30</f>
        <v>193177.9</v>
      </c>
      <c r="C27" s="46">
        <v>98.014229126079385</v>
      </c>
      <c r="D27" s="46">
        <v>99.161937800692783</v>
      </c>
    </row>
    <row r="28" spans="1:4" ht="24">
      <c r="A28" s="79" t="s">
        <v>108</v>
      </c>
      <c r="B28" s="45">
        <v>171089.1</v>
      </c>
      <c r="C28" s="46">
        <v>98.439676538162345</v>
      </c>
      <c r="D28" s="46">
        <v>99.327433029045181</v>
      </c>
    </row>
    <row r="29" spans="1:4" ht="24.75" customHeight="1">
      <c r="A29" s="79" t="s">
        <v>109</v>
      </c>
      <c r="B29" s="45">
        <v>2218.8000000000002</v>
      </c>
      <c r="C29" s="46">
        <v>95.813358900607241</v>
      </c>
      <c r="D29" s="46">
        <v>103.01388944943126</v>
      </c>
    </row>
    <row r="30" spans="1:4" ht="24">
      <c r="A30" s="79" t="s">
        <v>110</v>
      </c>
      <c r="B30" s="45">
        <v>19870</v>
      </c>
      <c r="C30" s="46">
        <v>87.744348121706608</v>
      </c>
      <c r="D30" s="46">
        <v>105.1725519895615</v>
      </c>
    </row>
    <row r="31" spans="1:4" ht="16.5" customHeight="1">
      <c r="A31" s="78" t="s">
        <v>130</v>
      </c>
      <c r="B31" s="45">
        <v>27608.400000000001</v>
      </c>
      <c r="C31" s="46">
        <v>87.268560619839221</v>
      </c>
      <c r="D31" s="46">
        <v>119.14604857103424</v>
      </c>
    </row>
    <row r="32" spans="1:4" ht="6" customHeight="1">
      <c r="A32" s="80"/>
      <c r="B32" s="45"/>
      <c r="C32" s="46"/>
      <c r="D32" s="46"/>
    </row>
    <row r="33" spans="1:7">
      <c r="A33" s="61" t="s">
        <v>111</v>
      </c>
      <c r="B33" s="45">
        <v>62888</v>
      </c>
      <c r="C33" s="46">
        <v>101.00792168480712</v>
      </c>
      <c r="D33" s="46">
        <v>103.49696674265307</v>
      </c>
    </row>
    <row r="34" spans="1:7">
      <c r="A34" s="61" t="s">
        <v>112</v>
      </c>
      <c r="B34" s="45"/>
      <c r="C34" s="46"/>
      <c r="D34" s="46"/>
    </row>
    <row r="35" spans="1:7">
      <c r="A35" s="78" t="s">
        <v>98</v>
      </c>
      <c r="B35" s="45">
        <v>64551.9</v>
      </c>
      <c r="C35" s="46">
        <v>101.64602766162754</v>
      </c>
      <c r="D35" s="46">
        <v>98.599816768156884</v>
      </c>
    </row>
    <row r="36" spans="1:7" ht="6.75" customHeight="1">
      <c r="A36" s="81"/>
      <c r="B36" s="45"/>
      <c r="C36" s="46"/>
      <c r="D36" s="46"/>
    </row>
    <row r="37" spans="1:7">
      <c r="A37" s="61" t="s">
        <v>100</v>
      </c>
      <c r="B37" s="45">
        <f>+B38-B39</f>
        <v>-12050.099999999977</v>
      </c>
      <c r="C37" s="63" t="s">
        <v>7</v>
      </c>
      <c r="D37" s="63" t="s">
        <v>7</v>
      </c>
    </row>
    <row r="38" spans="1:7">
      <c r="A38" s="61" t="s">
        <v>113</v>
      </c>
      <c r="B38" s="45">
        <v>106033.20000000001</v>
      </c>
      <c r="C38" s="46">
        <v>98.285989441893236</v>
      </c>
      <c r="D38" s="46">
        <v>98.385371150293992</v>
      </c>
    </row>
    <row r="39" spans="1:7">
      <c r="A39" s="61" t="s">
        <v>114</v>
      </c>
      <c r="B39" s="45">
        <v>118083.29999999999</v>
      </c>
      <c r="C39" s="46">
        <v>99.332431391525034</v>
      </c>
      <c r="D39" s="46">
        <v>99.611352007677965</v>
      </c>
    </row>
    <row r="40" spans="1:7" ht="6.75" customHeight="1">
      <c r="A40" s="61"/>
      <c r="B40" s="45"/>
      <c r="C40" s="46"/>
      <c r="D40" s="46"/>
    </row>
    <row r="41" spans="1:7">
      <c r="A41" s="74" t="s">
        <v>116</v>
      </c>
      <c r="B41" s="45">
        <f>+B24-B26-B33-B37</f>
        <v>450.5</v>
      </c>
      <c r="C41" s="63" t="s">
        <v>7</v>
      </c>
      <c r="D41" s="63" t="s">
        <v>7</v>
      </c>
      <c r="G41" s="58"/>
    </row>
    <row r="42" spans="1:7" ht="6.75" customHeight="1">
      <c r="A42" s="82"/>
      <c r="B42" s="83"/>
      <c r="C42" s="83"/>
      <c r="D42" s="83"/>
    </row>
    <row r="43" spans="1:7" ht="23.25" customHeight="1">
      <c r="A43" s="181" t="s">
        <v>117</v>
      </c>
      <c r="B43" s="182"/>
      <c r="C43" s="182"/>
      <c r="D43" s="182"/>
    </row>
    <row r="44" spans="1:7" ht="55.5" customHeight="1">
      <c r="A44" s="181" t="s">
        <v>118</v>
      </c>
      <c r="B44" s="182"/>
      <c r="C44" s="182"/>
      <c r="D44" s="182"/>
    </row>
    <row r="45" spans="1:7" ht="33.75" customHeight="1">
      <c r="A45" s="181" t="s">
        <v>119</v>
      </c>
      <c r="B45" s="182"/>
      <c r="C45" s="182"/>
      <c r="D45" s="182"/>
    </row>
    <row r="46" spans="1:7">
      <c r="B46" s="84"/>
    </row>
  </sheetData>
  <mergeCells count="3">
    <mergeCell ref="A43:D43"/>
    <mergeCell ref="A44:D44"/>
    <mergeCell ref="A45:D45"/>
  </mergeCells>
  <phoneticPr fontId="1"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Tabel 1</vt:lpstr>
      <vt:lpstr>Grafic 1</vt:lpstr>
      <vt:lpstr>Tabel 2</vt:lpstr>
      <vt:lpstr>Tabel 3</vt:lpstr>
      <vt:lpstr>Tabel 4</vt:lpstr>
      <vt:lpstr>Tabel 5</vt:lpstr>
      <vt:lpstr>Tabel 6</vt:lpstr>
      <vt:lpstr>Tabel 7</vt:lpstr>
    </vt:vector>
  </TitlesOfParts>
  <Company>INS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Adriana.Ciuchea</dc:creator>
  <cp:lastModifiedBy>.</cp:lastModifiedBy>
  <cp:lastPrinted>2019-07-02T12:20:55Z</cp:lastPrinted>
  <dcterms:created xsi:type="dcterms:W3CDTF">2015-05-11T12:08:00Z</dcterms:created>
  <dcterms:modified xsi:type="dcterms:W3CDTF">2020-07-03T09:51:23Z</dcterms:modified>
</cp:coreProperties>
</file>