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k2\My Documents\TRIMESTRE SEC 2010\Anul 2018\Comunicate de presa\"/>
    </mc:Choice>
  </mc:AlternateContent>
  <bookViews>
    <workbookView xWindow="-15" yWindow="5775" windowWidth="19170" windowHeight="5835"/>
  </bookViews>
  <sheets>
    <sheet name="Tabel 1" sheetId="1" r:id="rId1"/>
    <sheet name="Grafic 1" sheetId="2" r:id="rId2"/>
    <sheet name="Tabel 2" sheetId="6" r:id="rId3"/>
    <sheet name="Tabel 3" sheetId="5" r:id="rId4"/>
    <sheet name="Tabel 4" sheetId="8" r:id="rId5"/>
    <sheet name="Tabel 5" sheetId="7" r:id="rId6"/>
    <sheet name="Tabel 6" sheetId="4" r:id="rId7"/>
    <sheet name="Tabel 7" sheetId="3" r:id="rId8"/>
  </sheets>
  <calcPr calcId="162913"/>
</workbook>
</file>

<file path=xl/calcChain.xml><?xml version="1.0" encoding="utf-8"?>
<calcChain xmlns="http://schemas.openxmlformats.org/spreadsheetml/2006/main">
  <c r="E8" i="7" l="1"/>
  <c r="D8" i="7"/>
  <c r="C8" i="7"/>
  <c r="B8" i="7"/>
  <c r="B7" i="7" l="1"/>
  <c r="C7" i="7"/>
  <c r="D7" i="7"/>
  <c r="E7" i="7"/>
  <c r="B17" i="7"/>
  <c r="C17" i="7"/>
  <c r="D17" i="7"/>
  <c r="E17" i="7"/>
  <c r="E18" i="8"/>
  <c r="E23" i="8" s="1"/>
  <c r="D18" i="8"/>
  <c r="D23" i="8" s="1"/>
  <c r="C18" i="8"/>
  <c r="C23" i="8" s="1"/>
  <c r="B18" i="8"/>
  <c r="B23" i="8" s="1"/>
  <c r="C10" i="5"/>
  <c r="C7" i="5"/>
  <c r="C13" i="6"/>
  <c r="C10" i="6"/>
  <c r="C7" i="6"/>
  <c r="B27" i="3"/>
  <c r="B26" i="3" s="1"/>
  <c r="B37" i="3"/>
  <c r="B18" i="3"/>
  <c r="B22" i="3" s="1"/>
  <c r="B35" i="4"/>
  <c r="B25" i="4"/>
  <c r="B24" i="4" s="1"/>
  <c r="B18" i="4"/>
  <c r="B22" i="4" s="1"/>
  <c r="B41" i="3" l="1"/>
  <c r="E22" i="7"/>
  <c r="C22" i="7"/>
  <c r="D22" i="7"/>
  <c r="B22" i="7"/>
</calcChain>
</file>

<file path=xl/sharedStrings.xml><?xml version="1.0" encoding="utf-8"?>
<sst xmlns="http://schemas.openxmlformats.org/spreadsheetml/2006/main" count="248" uniqueCount="155">
  <si>
    <t>Trim. I</t>
  </si>
  <si>
    <t>Trim. II</t>
  </si>
  <si>
    <t>Trim. III</t>
  </si>
  <si>
    <t>Trim. IV</t>
  </si>
  <si>
    <t>An</t>
  </si>
  <si>
    <t xml:space="preserve">- în % faţă de trimestrul precedent - </t>
  </si>
  <si>
    <t xml:space="preserve">- în % faţă de perioada corespunzătoare din anul precedent - </t>
  </si>
  <si>
    <t>-</t>
  </si>
  <si>
    <t xml:space="preserve">  Serie brută</t>
  </si>
  <si>
    <t xml:space="preserve">  Serie ajustată sezonier</t>
  </si>
  <si>
    <t>Tabel 1: Evoluţia Produsului intern brut trimestrial</t>
  </si>
  <si>
    <t>Perioada</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</si>
  <si>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</si>
  <si>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</si>
  <si>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</si>
  <si>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</si>
  <si>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</si>
  <si>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</si>
  <si>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</si>
  <si>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</si>
  <si>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</si>
  <si>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</si>
  <si>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</si>
  <si>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</si>
  <si>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</si>
  <si>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</si>
  <si>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</si>
  <si>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</si>
  <si>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</si>
  <si>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</si>
  <si>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</si>
  <si>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</si>
  <si>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</si>
  <si>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</si>
  <si>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</si>
  <si>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</si>
  <si>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</si>
  <si>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</si>
  <si>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</si>
  <si>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</si>
  <si>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</si>
  <si>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</si>
  <si>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</si>
  <si>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</si>
  <si>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</si>
  <si>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</si>
  <si>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</si>
  <si>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</si>
  <si>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</si>
  <si>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</si>
  <si>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</si>
  <si>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</si>
  <si>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</si>
  <si>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</si>
  <si>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</si>
  <si>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</si>
  <si>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</si>
  <si>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</si>
  <si>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</si>
  <si>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</si>
  <si>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</si>
  <si>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</si>
  <si>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</si>
  <si>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</si>
  <si>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</si>
  <si>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</si>
  <si>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</si>
  <si>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</si>
  <si>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</si>
  <si>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</si>
  <si>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</si>
  <si>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</si>
  <si>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</si>
  <si>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Indici de volum - %</t>
  </si>
  <si>
    <t>Agricultura</t>
  </si>
  <si>
    <t>Industrie</t>
  </si>
  <si>
    <t>Constructii</t>
  </si>
  <si>
    <t>Servicii</t>
  </si>
  <si>
    <t>Produs intern brut</t>
  </si>
  <si>
    <t>Impozite nete pe produs</t>
  </si>
  <si>
    <t>Provizoriu (1)</t>
  </si>
  <si>
    <t>Agricultură, silvicultură şi pescuit</t>
  </si>
  <si>
    <t>Construcţii</t>
  </si>
  <si>
    <t xml:space="preserve">Comerţ cu ridicata și cu amănuntul; repararea autovehiculelor şi motocicletelor;  transport şi depozitare; hoteluri şi restaurante </t>
  </si>
  <si>
    <t>Informații și comunicații</t>
  </si>
  <si>
    <t>Intermedieri financiare şi asigurări</t>
  </si>
  <si>
    <t>Tranzacţii imobiliare</t>
  </si>
  <si>
    <t>Activități profesionale, științifice și tehnice; activități de servicii administrative și activități de servicii suport</t>
  </si>
  <si>
    <t>Administrație publică și apărare; asigurări sociale din sistemul public; învățământ; sănătate și asistență socială</t>
  </si>
  <si>
    <t>Activități de spectacole, culturale și recreative; reparații de produse de uz casnic și alte servicii</t>
  </si>
  <si>
    <t>Valoarea adăugată brută – total</t>
  </si>
  <si>
    <t>Produsul intern brut</t>
  </si>
  <si>
    <t>Contributia la formarea PIB - %</t>
  </si>
  <si>
    <t>Consumul final  efectiv total</t>
  </si>
  <si>
    <t xml:space="preserve">   Consum final individual efectiv al
   gospodăriilor populaţiei</t>
  </si>
  <si>
    <t xml:space="preserve">        Cheltuiala pentru consumul final al
        gospodăriilor populaţiei</t>
  </si>
  <si>
    <t xml:space="preserve">        Cheltuiala pentru consumul final
        individual al administraţiilor publice</t>
  </si>
  <si>
    <t xml:space="preserve">   Consumul final colectiv efectiv al
   administraţiilor publice</t>
  </si>
  <si>
    <t>Formarea brută de capital fix</t>
  </si>
  <si>
    <t>Variaţia stocurilor</t>
  </si>
  <si>
    <t>Exportul net de bunuri şi servicii</t>
  </si>
  <si>
    <t xml:space="preserve">    Exportul de bunuri şi servicii</t>
  </si>
  <si>
    <t xml:space="preserve">    Importul de bunuri şi servicii</t>
  </si>
  <si>
    <t xml:space="preserve">  - serie brută - </t>
  </si>
  <si>
    <t>Realizări – milioane lei preţuri curente -</t>
  </si>
  <si>
    <t xml:space="preserve">Comerţ cu ridicata și cu amănuntul; repararea autovehiculelor şi motocicletelor; transport şi depozitare; hoteluri şi restaurante </t>
  </si>
  <si>
    <t>Produs Intern Brut</t>
  </si>
  <si>
    <t>Consum final efectiv</t>
  </si>
  <si>
    <t>Cheltuiala pentru consumul final al gospodăriilor populaţiei</t>
  </si>
  <si>
    <t>Cheltuiala pentru consumul final al instituţiilor fără scop lucrativ în serviciul gospodăriilor populaţiei</t>
  </si>
  <si>
    <t>Cheltuiala pentru consumul final individual al administraţiilor publice</t>
  </si>
  <si>
    <t>Formarea brută de capital</t>
  </si>
  <si>
    <t xml:space="preserve">din care: </t>
  </si>
  <si>
    <t xml:space="preserve">   Export de bunuri şi servicii</t>
  </si>
  <si>
    <t xml:space="preserve">   Import de bunuri şi servicii</t>
  </si>
  <si>
    <t xml:space="preserve"> - serie ajustată sezonier şi în funcţie de numărul de zile lucrătoare- </t>
  </si>
  <si>
    <t>Discrepanță statistică</t>
  </si>
  <si>
    <t>1) Reprezintă diferenţa dintre impozitele pe produs datorate la bugetul de stat (TVA, accize, alte impozite) şi subvenţiile pe produs plătite de la bugetul de stat.</t>
  </si>
  <si>
    <t>2) Cuprinde: cheltuielile gospodăriilor populaţiei pentru cumpărarea de bunuri şi servicii în scopul satisfacerii nevoilor membrilor lor, cheltuiala pentru consum individual al administraţiilor publice (învăţământ, sănătate, securitate socială şi acţiuni sociale, cultură, sport, activităţi recreative, colectarea de deşeuri menajere) şi cheltuiala pentru consum individual al instituţiilor fără scop lucrativ în serviciul gospodăriilor populaţiei (organizaţii religioase, sindicate, partide politice, uniuni, fundaţii, asociaţii culturale şi sportive).</t>
  </si>
  <si>
    <t>3) Cuprinde cheltuiala pentru consum colectiv al administraţiilor publice (servicii publice generale, apărare naţională şi securitatea teritoriului, menţinerea ordinii şi securităţii publice, activităţi legislative şi de reglementare, cercetare şi dezvoltare, etc.).</t>
  </si>
  <si>
    <t>Contribuţia la creşterea PIB - %</t>
  </si>
  <si>
    <t>Milioane lei preţuri curente</t>
  </si>
  <si>
    <t>Provizoriu (2)</t>
  </si>
  <si>
    <t xml:space="preserve">Diferenţe </t>
  </si>
  <si>
    <t>In % faţă de perioada corespunzătoare
din anul precedent</t>
  </si>
  <si>
    <t>Contribuţia la formarea PIB - %</t>
  </si>
  <si>
    <t>In % faţă de trimestrul precedent</t>
  </si>
  <si>
    <t xml:space="preserve">        Cheltuiala pentru consumul final al
        instituţiilor fără scop lucrativ în
        serviciul gospodăriilor populaţiei</t>
  </si>
  <si>
    <r>
      <t xml:space="preserve">Impozite nete pe produs </t>
    </r>
    <r>
      <rPr>
        <vertAlign val="superscript"/>
        <sz val="9"/>
        <rFont val="Calibri"/>
        <family val="2"/>
      </rPr>
      <t>1)</t>
    </r>
  </si>
  <si>
    <r>
      <t xml:space="preserve">Consum final individual efectiv al gospodăriilor populaţiei </t>
    </r>
    <r>
      <rPr>
        <vertAlign val="superscript"/>
        <sz val="9"/>
        <rFont val="Calibri"/>
        <family val="2"/>
      </rPr>
      <t>2)</t>
    </r>
    <r>
      <rPr>
        <sz val="9"/>
        <rFont val="Calibri"/>
        <family val="2"/>
      </rPr>
      <t xml:space="preserve"> </t>
    </r>
  </si>
  <si>
    <r>
      <t xml:space="preserve">Consum final colectiv efectiv al administraţiilor publice </t>
    </r>
    <r>
      <rPr>
        <vertAlign val="superscript"/>
        <sz val="9"/>
        <rFont val="Calibri"/>
        <family val="2"/>
      </rPr>
      <t>3)</t>
    </r>
    <r>
      <rPr>
        <sz val="9"/>
        <rFont val="Calibri"/>
        <family val="2"/>
      </rPr>
      <t xml:space="preserve"> </t>
    </r>
  </si>
  <si>
    <t>2015T2</t>
  </si>
  <si>
    <t>2015T3</t>
  </si>
  <si>
    <t>2015T4</t>
  </si>
  <si>
    <t>2016T1</t>
  </si>
  <si>
    <t>2016T2</t>
  </si>
  <si>
    <t>2016T3</t>
  </si>
  <si>
    <t>2016T4</t>
  </si>
  <si>
    <t>2017T1</t>
  </si>
  <si>
    <t>Grafic 1:Produsul intern brut trimestrial al Romaniei, in perioada 2000-2018, date ajustate sezonier,
             (media trimestriala a anului 2000=100)</t>
  </si>
  <si>
    <t>2017T2</t>
  </si>
  <si>
    <t>2017T3</t>
  </si>
  <si>
    <t>2017T4</t>
  </si>
  <si>
    <t>2018T1</t>
  </si>
  <si>
    <t>Tabel 2: Produsul intern brut trimestrial, în trimestrul I 2018 - serie ajustată sezonier</t>
  </si>
  <si>
    <t>Trim. I 2018</t>
  </si>
  <si>
    <t xml:space="preserve">Tabel 3: Produsul intern brut trimestrial, în trimestrul I 2018 - serie brută </t>
  </si>
  <si>
    <t>Tabel 4: Contribuţia categoriilor de resurse la formarea şi creşterea Produsului intern brut,
                 în trimestrul I 2018</t>
  </si>
  <si>
    <t>Tabel 5: Contribuţia categoriilor de utilizări la formarea şi creşterea Produsului intern brut,
                 în trimestrul I 2018</t>
  </si>
  <si>
    <t>Tabel 6: PRODUSUL INTERN BRUT PE CATEGORII DE RESURSE ŞI UTILIZĂRI, ÎN TRIMESTRUL I 2018</t>
  </si>
  <si>
    <t>Indici de volum
 – în % faţă de trimestrul I 2017</t>
  </si>
  <si>
    <t>Indici de preţ  
– în % faţă de trimestrul I 2017</t>
  </si>
  <si>
    <t>Tabel 7: PRODUSUL INTERN BRUT PE CATEGORII DE RESURSE ŞI UTILIZĂRI, ÎN TRIMESTRUL I 2018</t>
  </si>
  <si>
    <t>Indici de volum
 – în % faţă de trimestrul IV 2017</t>
  </si>
  <si>
    <t>Indici de preţ  
– în % faţă de trimestrul IV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</si>
</sst>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0"/>
      <name val="Arial"/>
    </font>
    <font>
      <sz val="8"/>
      <name val="Arial"/>
    </font>
    <font>
      <sz val="10"/>
      <name val="Arial"/>
      <charset val="238"/>
    </font>
    <font>
      <sz val="10"/>
      <name val="MS Sans Serif"/>
    </font>
    <font>
      <sz val="9"/>
      <name val="Arial"/>
    </font>
    <font>
      <b/>
      <sz val="10"/>
      <name val="Calibri"/>
      <family val="2"/>
    </font>
    <font>
      <sz val="10"/>
      <name val="Calibri"/>
      <family val="2"/>
    </font>
    <font>
      <sz val="12"/>
      <name val="Calibri"/>
      <family val="2"/>
    </font>
    <font>
      <sz val="8"/>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b/>
      <sz val="11"/>
      <name val="Calibri"/>
      <family val="2"/>
    </font>
    <font>
      <sz val="11"/>
      <name val="Calibri"/>
      <family val="2"/>
    </font>
    <font>
      <i/>
      <sz val="10"/>
      <name val="Calibri"/>
      <family val="2"/>
    </font>
  </fonts>
  <fills count="3">
    <fill>
      <patternFill patternType="none"/>
    </fill>
    <fill>
      <patternFill patternType="gray125"/>
    </fill>
    <fill>
      <patternFill patternType="solid">
        <fgColor indexed="22"/>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s>
  <cellStyleXfs count="4">
    <xf numFmtId="0" fontId="0" fillId="0" borderId="0"/>
    <xf numFmtId="0" fontId="3" fillId="0" borderId="0"/>
    <xf numFmtId="0" fontId="2" fillId="0" borderId="0"/>
    <xf numFmtId="0" fontId="2" fillId="0" borderId="0"/>
  </cellStyleXfs>
  <cellXfs count="181">
    <xf numFmtId="0" fontId="0" fillId="0" borderId="0" xfId="0"/>
    <xf numFmtId="0" fontId="4" fillId="0" borderId="0" xfId="0" applyFont="1"/>
    <xf numFmtId="0" fontId="6" fillId="0" borderId="0" xfId="0" applyFont="1"/>
    <xf numFmtId="0" fontId="6" fillId="0" borderId="0" xfId="0" applyFont="1" applyBorder="1"/>
    <xf numFmtId="0" fontId="7" fillId="0" borderId="0" xfId="0" applyFont="1"/>
    <xf numFmtId="0" fontId="7" fillId="0" borderId="0" xfId="0" applyFont="1" applyBorder="1"/>
    <xf numFmtId="164" fontId="7" fillId="0" borderId="0" xfId="3" applyNumberFormat="1" applyFont="1"/>
    <xf numFmtId="164" fontId="7" fillId="0" borderId="0" xfId="0" applyNumberFormat="1" applyFont="1"/>
    <xf numFmtId="0" fontId="7" fillId="0" borderId="0" xfId="2" applyFont="1" applyFill="1"/>
    <xf numFmtId="164" fontId="7" fillId="0" borderId="0" xfId="2" applyNumberFormat="1" applyFont="1" applyFill="1" applyAlignment="1"/>
    <xf numFmtId="164" fontId="7" fillId="0" borderId="0" xfId="0" applyNumberFormat="1" applyFont="1" applyAlignment="1"/>
    <xf numFmtId="0" fontId="6" fillId="0" borderId="21" xfId="0" applyFont="1" applyBorder="1"/>
    <xf numFmtId="0" fontId="6" fillId="0" borderId="23" xfId="0" applyFont="1" applyBorder="1"/>
    <xf numFmtId="0" fontId="5" fillId="0" borderId="29" xfId="0" applyFont="1" applyBorder="1" applyAlignment="1">
      <alignment horizontal="center" vertical="center"/>
    </xf>
    <xf numFmtId="0" fontId="5" fillId="0" borderId="17" xfId="0" applyFont="1" applyBorder="1" applyAlignment="1">
      <alignment horizontal="center" vertical="center"/>
    </xf>
    <xf numFmtId="0" fontId="6" fillId="0" borderId="22" xfId="0" applyFont="1" applyBorder="1"/>
    <xf numFmtId="0" fontId="6" fillId="0" borderId="22" xfId="0" applyFont="1" applyBorder="1" applyAlignment="1">
      <alignment horizontal="left" vertical="top" wrapText="1" indent="1"/>
    </xf>
    <xf numFmtId="164" fontId="6" fillId="0" borderId="22" xfId="0" applyNumberFormat="1" applyFont="1" applyFill="1" applyBorder="1" applyAlignment="1">
      <alignment vertical="justify" wrapText="1"/>
    </xf>
    <xf numFmtId="0" fontId="5" fillId="0" borderId="22" xfId="0" applyFont="1" applyBorder="1"/>
    <xf numFmtId="0" fontId="6" fillId="2" borderId="21" xfId="0" applyFont="1" applyFill="1" applyBorder="1"/>
    <xf numFmtId="0" fontId="5" fillId="2" borderId="22" xfId="0" applyFont="1" applyFill="1" applyBorder="1"/>
    <xf numFmtId="0" fontId="6" fillId="2" borderId="23" xfId="0" applyFont="1" applyFill="1" applyBorder="1"/>
    <xf numFmtId="164" fontId="5" fillId="0" borderId="11" xfId="0" applyNumberFormat="1" applyFont="1" applyBorder="1" applyAlignment="1">
      <alignment horizontal="right" vertical="center" indent="2"/>
    </xf>
    <xf numFmtId="164" fontId="5" fillId="0" borderId="22" xfId="0" applyNumberFormat="1" applyFont="1" applyFill="1" applyBorder="1" applyAlignment="1">
      <alignment vertical="justify"/>
    </xf>
    <xf numFmtId="164" fontId="6" fillId="0" borderId="22" xfId="0" applyNumberFormat="1" applyFont="1" applyFill="1" applyBorder="1" applyAlignment="1">
      <alignment vertical="justify"/>
    </xf>
    <xf numFmtId="164" fontId="6" fillId="0" borderId="30" xfId="0" applyNumberFormat="1" applyFont="1" applyFill="1" applyBorder="1" applyAlignment="1">
      <alignment horizontal="right" indent="2"/>
    </xf>
    <xf numFmtId="164" fontId="6" fillId="0" borderId="11" xfId="0" applyNumberFormat="1" applyFont="1" applyFill="1" applyBorder="1" applyAlignment="1">
      <alignment horizontal="right" indent="2"/>
    </xf>
    <xf numFmtId="164" fontId="6" fillId="0" borderId="11" xfId="0" applyNumberFormat="1" applyFont="1" applyBorder="1" applyAlignment="1">
      <alignment horizontal="right" indent="2"/>
    </xf>
    <xf numFmtId="164" fontId="6" fillId="2" borderId="31" xfId="0" applyNumberFormat="1" applyFont="1" applyFill="1" applyBorder="1" applyAlignment="1">
      <alignment horizontal="right" indent="2"/>
    </xf>
    <xf numFmtId="164" fontId="6" fillId="2" borderId="32" xfId="0" applyNumberFormat="1" applyFont="1" applyFill="1" applyBorder="1" applyAlignment="1">
      <alignment horizontal="right" indent="2"/>
    </xf>
    <xf numFmtId="164" fontId="5" fillId="2" borderId="30" xfId="0" applyNumberFormat="1" applyFont="1" applyFill="1" applyBorder="1" applyAlignment="1">
      <alignment horizontal="right" indent="2"/>
    </xf>
    <xf numFmtId="164" fontId="5" fillId="2" borderId="11" xfId="0" applyNumberFormat="1" applyFont="1" applyFill="1" applyBorder="1" applyAlignment="1">
      <alignment horizontal="right" indent="2"/>
    </xf>
    <xf numFmtId="164" fontId="6" fillId="2" borderId="33" xfId="0" applyNumberFormat="1" applyFont="1" applyFill="1" applyBorder="1" applyAlignment="1">
      <alignment horizontal="right" indent="2"/>
    </xf>
    <xf numFmtId="164" fontId="6" fillId="2" borderId="17" xfId="0" applyNumberFormat="1" applyFont="1" applyFill="1" applyBorder="1" applyAlignment="1">
      <alignment horizontal="right" indent="2"/>
    </xf>
    <xf numFmtId="0" fontId="5" fillId="0" borderId="30" xfId="0" applyFont="1" applyFill="1" applyBorder="1" applyAlignment="1">
      <alignment horizontal="center" vertical="center"/>
    </xf>
    <xf numFmtId="0" fontId="5" fillId="0" borderId="11" xfId="0" applyFont="1" applyFill="1" applyBorder="1" applyAlignment="1">
      <alignment horizontal="center" vertical="center"/>
    </xf>
    <xf numFmtId="164" fontId="5" fillId="0" borderId="11" xfId="0" applyNumberFormat="1" applyFont="1" applyFill="1" applyBorder="1" applyAlignment="1">
      <alignment horizontal="right" indent="2"/>
    </xf>
    <xf numFmtId="0" fontId="10" fillId="0" borderId="0" xfId="0" applyFont="1" applyBorder="1"/>
    <xf numFmtId="0" fontId="10" fillId="0" borderId="0" xfId="0" applyFont="1"/>
    <xf numFmtId="0" fontId="9" fillId="0" borderId="0" xfId="0" applyFont="1" applyAlignment="1">
      <alignment horizontal="right"/>
    </xf>
    <xf numFmtId="0" fontId="10" fillId="0" borderId="7" xfId="0" applyFont="1" applyBorder="1" applyAlignment="1">
      <alignment vertical="top" wrapText="1"/>
    </xf>
    <xf numFmtId="0" fontId="10" fillId="0" borderId="7" xfId="0" applyFont="1" applyBorder="1" applyAlignment="1">
      <alignment horizontal="center" vertical="top" wrapText="1"/>
    </xf>
    <xf numFmtId="0" fontId="10" fillId="0" borderId="10" xfId="0" applyFont="1" applyBorder="1" applyAlignment="1">
      <alignment vertical="top" wrapText="1"/>
    </xf>
    <xf numFmtId="0" fontId="10" fillId="0" borderId="10" xfId="0" applyFont="1" applyBorder="1" applyAlignment="1">
      <alignment horizontal="right" wrapText="1" indent="2"/>
    </xf>
    <xf numFmtId="0" fontId="10" fillId="0" borderId="10" xfId="0" applyFont="1" applyBorder="1" applyAlignment="1">
      <alignment horizontal="left" vertical="top" wrapText="1" indent="1"/>
    </xf>
    <xf numFmtId="164" fontId="10" fillId="0" borderId="10" xfId="0" applyNumberFormat="1" applyFont="1" applyFill="1" applyBorder="1" applyAlignment="1">
      <alignment horizontal="right" wrapText="1" indent="1"/>
    </xf>
    <xf numFmtId="164" fontId="10" fillId="0" borderId="10" xfId="0" applyNumberFormat="1" applyFont="1" applyFill="1" applyBorder="1" applyAlignment="1">
      <alignment horizontal="right" wrapText="1" indent="2"/>
    </xf>
    <xf numFmtId="0" fontId="11" fillId="0" borderId="10" xfId="0" applyFont="1" applyBorder="1" applyAlignment="1">
      <alignment horizontal="left" wrapText="1" indent="1"/>
    </xf>
    <xf numFmtId="0" fontId="10" fillId="0" borderId="10" xfId="0" applyFont="1" applyBorder="1" applyAlignment="1">
      <alignment horizontal="left" wrapText="1" indent="1"/>
    </xf>
    <xf numFmtId="0" fontId="12" fillId="0" borderId="10" xfId="0" applyFont="1" applyBorder="1" applyAlignment="1">
      <alignment horizontal="left" vertical="top" wrapText="1" indent="1"/>
    </xf>
    <xf numFmtId="0" fontId="11" fillId="0" borderId="10" xfId="0" applyFont="1" applyBorder="1" applyAlignment="1">
      <alignment wrapText="1"/>
    </xf>
    <xf numFmtId="164" fontId="10" fillId="0" borderId="10" xfId="0" applyNumberFormat="1" applyFont="1" applyBorder="1" applyAlignment="1">
      <alignment horizontal="right" wrapText="1" indent="1"/>
    </xf>
    <xf numFmtId="164" fontId="10" fillId="0" borderId="10" xfId="0" applyNumberFormat="1" applyFont="1" applyBorder="1" applyAlignment="1">
      <alignment horizontal="right" wrapText="1" indent="2"/>
    </xf>
    <xf numFmtId="0" fontId="9" fillId="2" borderId="7" xfId="0" applyFont="1" applyFill="1" applyBorder="1" applyAlignment="1">
      <alignment horizontal="left" vertical="center" wrapText="1"/>
    </xf>
    <xf numFmtId="164" fontId="9" fillId="2" borderId="7" xfId="0" applyNumberFormat="1" applyFont="1" applyFill="1" applyBorder="1" applyAlignment="1">
      <alignment horizontal="right" vertical="center" wrapText="1" indent="1"/>
    </xf>
    <xf numFmtId="164" fontId="9" fillId="2" borderId="7" xfId="0" applyNumberFormat="1" applyFont="1" applyFill="1" applyBorder="1" applyAlignment="1">
      <alignment horizontal="right" vertical="center" wrapText="1" indent="2"/>
    </xf>
    <xf numFmtId="164" fontId="10" fillId="0" borderId="10" xfId="0" applyNumberFormat="1" applyFont="1" applyBorder="1" applyAlignment="1">
      <alignment horizontal="left" vertical="top" wrapText="1" indent="1"/>
    </xf>
    <xf numFmtId="0" fontId="10" fillId="0" borderId="10" xfId="0" applyFont="1" applyBorder="1" applyAlignment="1">
      <alignment horizontal="left" vertical="top" wrapText="1" indent="2"/>
    </xf>
    <xf numFmtId="164" fontId="10" fillId="0" borderId="0" xfId="0" applyNumberFormat="1" applyFont="1"/>
    <xf numFmtId="0" fontId="10" fillId="0" borderId="10" xfId="0" applyFont="1" applyBorder="1" applyAlignment="1">
      <alignment horizontal="left" vertical="top" wrapText="1" indent="3"/>
    </xf>
    <xf numFmtId="0" fontId="11" fillId="0" borderId="10" xfId="0" applyFont="1" applyBorder="1" applyAlignment="1">
      <alignment horizontal="left" vertical="top" wrapText="1" indent="2"/>
    </xf>
    <xf numFmtId="0" fontId="10" fillId="0" borderId="10" xfId="0" applyFont="1" applyFill="1" applyBorder="1" applyAlignment="1">
      <alignment horizontal="left" vertical="top" wrapText="1" indent="1"/>
    </xf>
    <xf numFmtId="0" fontId="12" fillId="0" borderId="10" xfId="0" applyFont="1" applyBorder="1" applyAlignment="1">
      <alignment horizontal="left" vertical="top" wrapText="1" indent="2"/>
    </xf>
    <xf numFmtId="164" fontId="10" fillId="0" borderId="10" xfId="0" quotePrefix="1" applyNumberFormat="1" applyFont="1" applyFill="1" applyBorder="1" applyAlignment="1">
      <alignment horizontal="right" wrapText="1" indent="2"/>
    </xf>
    <xf numFmtId="164" fontId="12" fillId="0" borderId="9" xfId="0" applyNumberFormat="1" applyFont="1" applyBorder="1" applyAlignment="1">
      <alignment horizontal="left" vertical="top" wrapText="1" indent="1"/>
    </xf>
    <xf numFmtId="164" fontId="10" fillId="0" borderId="9" xfId="0" applyNumberFormat="1" applyFont="1" applyBorder="1" applyAlignment="1">
      <alignment horizontal="right" wrapText="1" indent="2"/>
    </xf>
    <xf numFmtId="164" fontId="10" fillId="0" borderId="0" xfId="0" applyNumberFormat="1" applyFont="1" applyBorder="1"/>
    <xf numFmtId="0" fontId="10" fillId="0" borderId="0" xfId="0" applyFont="1" applyFill="1" applyBorder="1"/>
    <xf numFmtId="0" fontId="9" fillId="0" borderId="0" xfId="0" applyFont="1" applyFill="1" applyAlignment="1">
      <alignment horizontal="right"/>
    </xf>
    <xf numFmtId="0" fontId="10" fillId="0" borderId="7" xfId="0" applyFont="1" applyFill="1" applyBorder="1" applyAlignment="1">
      <alignment vertical="top" wrapText="1"/>
    </xf>
    <xf numFmtId="0" fontId="10" fillId="0" borderId="7" xfId="0" applyFont="1" applyFill="1" applyBorder="1" applyAlignment="1">
      <alignment horizontal="center" vertical="top" wrapText="1"/>
    </xf>
    <xf numFmtId="0" fontId="10" fillId="0" borderId="10" xfId="0" applyFont="1" applyFill="1" applyBorder="1" applyAlignment="1">
      <alignment vertical="top" wrapText="1"/>
    </xf>
    <xf numFmtId="0" fontId="10" fillId="0" borderId="10" xfId="0" applyFont="1" applyFill="1" applyBorder="1" applyAlignment="1">
      <alignment horizontal="right" wrapText="1" indent="2"/>
    </xf>
    <xf numFmtId="0" fontId="11" fillId="0" borderId="10" xfId="0" applyFont="1" applyFill="1" applyBorder="1" applyAlignment="1">
      <alignment horizontal="left" wrapText="1" indent="1"/>
    </xf>
    <xf numFmtId="0" fontId="10" fillId="0" borderId="10" xfId="0" applyFont="1" applyFill="1" applyBorder="1" applyAlignment="1">
      <alignment horizontal="left" wrapText="1" indent="1"/>
    </xf>
    <xf numFmtId="0" fontId="12" fillId="0" borderId="10" xfId="0" applyFont="1" applyFill="1" applyBorder="1" applyAlignment="1">
      <alignment horizontal="left" vertical="top" wrapText="1" indent="1"/>
    </xf>
    <xf numFmtId="0" fontId="11" fillId="0" borderId="10" xfId="0" applyFont="1" applyFill="1" applyBorder="1" applyAlignment="1">
      <alignment wrapText="1"/>
    </xf>
    <xf numFmtId="164" fontId="10" fillId="0" borderId="10" xfId="0" applyNumberFormat="1" applyFont="1" applyFill="1" applyBorder="1" applyAlignment="1">
      <alignment horizontal="left" vertical="top" wrapText="1" indent="1"/>
    </xf>
    <xf numFmtId="0" fontId="10" fillId="0" borderId="10" xfId="0" applyFont="1" applyFill="1" applyBorder="1" applyAlignment="1">
      <alignment horizontal="left" vertical="top" wrapText="1" indent="2"/>
    </xf>
    <xf numFmtId="0" fontId="10" fillId="0" borderId="10" xfId="0" applyFont="1" applyFill="1" applyBorder="1" applyAlignment="1">
      <alignment horizontal="left" vertical="top" wrapText="1" indent="3"/>
    </xf>
    <xf numFmtId="0" fontId="11" fillId="0" borderId="10" xfId="0" applyFont="1" applyFill="1" applyBorder="1" applyAlignment="1">
      <alignment horizontal="left" vertical="top" wrapText="1" indent="2"/>
    </xf>
    <xf numFmtId="0" fontId="12" fillId="0" borderId="10" xfId="0" applyFont="1" applyFill="1" applyBorder="1" applyAlignment="1">
      <alignment horizontal="left" vertical="top" wrapText="1" indent="2"/>
    </xf>
    <xf numFmtId="164" fontId="12" fillId="0" borderId="9" xfId="0" applyNumberFormat="1" applyFont="1" applyFill="1" applyBorder="1" applyAlignment="1">
      <alignment horizontal="left" vertical="top" wrapText="1" indent="1"/>
    </xf>
    <xf numFmtId="164" fontId="10" fillId="0" borderId="9" xfId="0" applyNumberFormat="1" applyFont="1" applyFill="1" applyBorder="1" applyAlignment="1">
      <alignment horizontal="right" wrapText="1" indent="2"/>
    </xf>
    <xf numFmtId="164" fontId="10" fillId="0" borderId="0" xfId="0" applyNumberFormat="1" applyFont="1" applyFill="1" applyBorder="1"/>
    <xf numFmtId="0" fontId="5" fillId="0" borderId="3" xfId="0" applyFont="1" applyBorder="1" applyAlignment="1">
      <alignment horizontal="center" vertical="center"/>
    </xf>
    <xf numFmtId="0" fontId="6" fillId="0" borderId="1" xfId="0" applyFont="1" applyBorder="1"/>
    <xf numFmtId="0" fontId="6" fillId="0" borderId="2"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Fill="1" applyBorder="1"/>
    <xf numFmtId="0" fontId="5" fillId="0" borderId="5" xfId="0" applyFont="1" applyFill="1" applyBorder="1" applyAlignment="1">
      <alignment horizontal="center"/>
    </xf>
    <xf numFmtId="164" fontId="6" fillId="0" borderId="12" xfId="0" applyNumberFormat="1" applyFont="1" applyFill="1" applyBorder="1" applyAlignment="1">
      <alignment horizontal="right" indent="1"/>
    </xf>
    <xf numFmtId="164" fontId="6" fillId="0" borderId="7" xfId="0" applyNumberFormat="1" applyFont="1" applyFill="1" applyBorder="1" applyAlignment="1">
      <alignment horizontal="right" indent="1"/>
    </xf>
    <xf numFmtId="164" fontId="6" fillId="0" borderId="13" xfId="0" applyNumberFormat="1" applyFont="1" applyFill="1" applyBorder="1" applyAlignment="1">
      <alignment horizontal="right" indent="1"/>
    </xf>
    <xf numFmtId="0" fontId="5" fillId="0" borderId="6" xfId="0" applyFont="1" applyFill="1" applyBorder="1" applyAlignment="1">
      <alignment horizontal="center"/>
    </xf>
    <xf numFmtId="0" fontId="5" fillId="0" borderId="7" xfId="0" applyFont="1" applyFill="1" applyBorder="1" applyAlignment="1">
      <alignment horizontal="center"/>
    </xf>
    <xf numFmtId="164" fontId="6" fillId="0" borderId="34" xfId="0" applyNumberFormat="1" applyFont="1" applyFill="1" applyBorder="1" applyAlignment="1">
      <alignment horizontal="right" indent="1"/>
    </xf>
    <xf numFmtId="164" fontId="6" fillId="0" borderId="9" xfId="0" applyNumberFormat="1" applyFont="1" applyFill="1" applyBorder="1" applyAlignment="1">
      <alignment horizontal="right" indent="1"/>
    </xf>
    <xf numFmtId="164" fontId="6" fillId="0" borderId="35" xfId="0" applyNumberFormat="1" applyFont="1" applyFill="1" applyBorder="1" applyAlignment="1">
      <alignment horizontal="right" indent="1"/>
    </xf>
    <xf numFmtId="0" fontId="5" fillId="0" borderId="8" xfId="0" applyFont="1" applyFill="1" applyBorder="1"/>
    <xf numFmtId="0" fontId="5" fillId="0" borderId="9" xfId="0" applyFont="1" applyFill="1" applyBorder="1" applyAlignment="1">
      <alignment horizontal="center"/>
    </xf>
    <xf numFmtId="0" fontId="5" fillId="0" borderId="6" xfId="0" applyFont="1" applyFill="1" applyBorder="1"/>
    <xf numFmtId="0" fontId="5" fillId="0" borderId="10" xfId="0" applyFont="1" applyFill="1" applyBorder="1" applyAlignment="1">
      <alignment horizontal="center"/>
    </xf>
    <xf numFmtId="164" fontId="6" fillId="0" borderId="0" xfId="0" applyNumberFormat="1" applyFont="1" applyFill="1" applyBorder="1" applyAlignment="1">
      <alignment horizontal="right" indent="1"/>
    </xf>
    <xf numFmtId="164" fontId="6" fillId="0" borderId="10" xfId="0" applyNumberFormat="1" applyFont="1" applyFill="1" applyBorder="1" applyAlignment="1">
      <alignment horizontal="right" indent="1"/>
    </xf>
    <xf numFmtId="0" fontId="6" fillId="0" borderId="11" xfId="0" quotePrefix="1" applyFont="1" applyFill="1" applyBorder="1" applyAlignment="1">
      <alignment horizontal="right" indent="1"/>
    </xf>
    <xf numFmtId="0" fontId="6" fillId="0" borderId="13" xfId="0" quotePrefix="1" applyFont="1" applyFill="1" applyBorder="1" applyAlignment="1">
      <alignment horizontal="right" indent="1"/>
    </xf>
    <xf numFmtId="0" fontId="5" fillId="0" borderId="14" xfId="0" applyFont="1" applyFill="1" applyBorder="1"/>
    <xf numFmtId="0" fontId="5" fillId="0" borderId="15" xfId="0" applyFont="1" applyFill="1" applyBorder="1" applyAlignment="1">
      <alignment horizontal="center"/>
    </xf>
    <xf numFmtId="164" fontId="6" fillId="0" borderId="16" xfId="0" applyNumberFormat="1" applyFont="1" applyFill="1" applyBorder="1" applyAlignment="1">
      <alignment horizontal="right" indent="1"/>
    </xf>
    <xf numFmtId="164" fontId="6" fillId="0" borderId="15" xfId="0" applyNumberFormat="1" applyFont="1" applyFill="1" applyBorder="1" applyAlignment="1">
      <alignment horizontal="right" indent="1"/>
    </xf>
    <xf numFmtId="0" fontId="6" fillId="0" borderId="17" xfId="0" quotePrefix="1" applyFont="1" applyFill="1" applyBorder="1" applyAlignment="1">
      <alignment horizontal="right" indent="1"/>
    </xf>
    <xf numFmtId="164" fontId="6" fillId="0" borderId="18" xfId="0" applyNumberFormat="1" applyFont="1" applyFill="1" applyBorder="1" applyAlignment="1">
      <alignment horizontal="right" indent="1"/>
    </xf>
    <xf numFmtId="164" fontId="6" fillId="0" borderId="5" xfId="0" applyNumberFormat="1" applyFont="1" applyFill="1" applyBorder="1" applyAlignment="1">
      <alignment horizontal="right" indent="1"/>
    </xf>
    <xf numFmtId="0" fontId="6" fillId="0" borderId="19" xfId="0" quotePrefix="1" applyFont="1" applyFill="1" applyBorder="1" applyAlignment="1">
      <alignment horizontal="right" indent="1"/>
    </xf>
    <xf numFmtId="164" fontId="5" fillId="0" borderId="20" xfId="0" applyNumberFormat="1" applyFont="1" applyFill="1" applyBorder="1" applyAlignment="1">
      <alignment horizontal="center" vertical="justify"/>
    </xf>
    <xf numFmtId="164" fontId="5" fillId="0" borderId="17" xfId="0" applyNumberFormat="1" applyFont="1" applyFill="1" applyBorder="1" applyAlignment="1">
      <alignment horizontal="center" vertical="justify"/>
    </xf>
    <xf numFmtId="49" fontId="6" fillId="0" borderId="21" xfId="1" applyNumberFormat="1" applyFont="1" applyFill="1" applyBorder="1" applyAlignment="1" applyProtection="1">
      <alignment horizontal="center" vertical="center"/>
      <protection locked="0"/>
    </xf>
    <xf numFmtId="164" fontId="6" fillId="0" borderId="37" xfId="0" applyNumberFormat="1" applyFont="1" applyBorder="1"/>
    <xf numFmtId="164" fontId="6" fillId="0" borderId="11" xfId="0" applyNumberFormat="1" applyFont="1" applyBorder="1"/>
    <xf numFmtId="49" fontId="6" fillId="0" borderId="22" xfId="1" applyNumberFormat="1" applyFont="1" applyFill="1" applyBorder="1" applyAlignment="1" applyProtection="1">
      <alignment horizontal="center" vertical="center"/>
      <protection locked="0"/>
    </xf>
    <xf numFmtId="0" fontId="6" fillId="0" borderId="22" xfId="2" applyFont="1" applyFill="1" applyBorder="1" applyAlignment="1">
      <alignment horizontal="center"/>
    </xf>
    <xf numFmtId="164" fontId="6" fillId="0" borderId="37" xfId="0" applyNumberFormat="1" applyFont="1" applyFill="1" applyBorder="1"/>
    <xf numFmtId="164" fontId="6" fillId="0" borderId="11" xfId="0" applyNumberFormat="1" applyFont="1" applyFill="1" applyBorder="1"/>
    <xf numFmtId="0" fontId="6" fillId="0" borderId="23" xfId="2" applyFont="1" applyFill="1" applyBorder="1" applyAlignment="1">
      <alignment horizontal="center"/>
    </xf>
    <xf numFmtId="164" fontId="6" fillId="0" borderId="38" xfId="0" applyNumberFormat="1" applyFont="1" applyBorder="1"/>
    <xf numFmtId="164" fontId="6" fillId="0" borderId="17" xfId="0" applyNumberFormat="1" applyFont="1" applyBorder="1"/>
    <xf numFmtId="0" fontId="5" fillId="0" borderId="20" xfId="0" applyFont="1" applyBorder="1" applyAlignment="1">
      <alignment horizontal="center" vertical="center"/>
    </xf>
    <xf numFmtId="0" fontId="16" fillId="0" borderId="24" xfId="0" applyFont="1" applyBorder="1" applyAlignment="1">
      <alignment horizontal="left" indent="1"/>
    </xf>
    <xf numFmtId="0" fontId="16" fillId="0" borderId="25" xfId="0" applyFont="1" applyBorder="1" applyAlignment="1">
      <alignment horizontal="left" indent="1"/>
    </xf>
    <xf numFmtId="0" fontId="16" fillId="0" borderId="26" xfId="0" applyFont="1" applyBorder="1" applyAlignment="1">
      <alignment horizontal="left" indent="1"/>
    </xf>
    <xf numFmtId="0" fontId="16" fillId="0" borderId="28" xfId="0" applyFont="1" applyBorder="1" applyAlignment="1">
      <alignment horizontal="left" indent="1"/>
    </xf>
    <xf numFmtId="0" fontId="16" fillId="0" borderId="7" xfId="0" applyFont="1" applyBorder="1" applyAlignment="1">
      <alignment horizontal="left" indent="1"/>
    </xf>
    <xf numFmtId="0" fontId="16" fillId="0" borderId="27" xfId="0" applyFont="1" applyBorder="1" applyAlignment="1">
      <alignment horizontal="left" indent="1"/>
    </xf>
    <xf numFmtId="0" fontId="14" fillId="0" borderId="0" xfId="0" applyFont="1"/>
    <xf numFmtId="0" fontId="14" fillId="0" borderId="0" xfId="0" applyFont="1" applyFill="1"/>
    <xf numFmtId="0" fontId="6" fillId="0" borderId="36" xfId="0" applyFont="1" applyFill="1" applyBorder="1" applyAlignment="1">
      <alignment horizontal="right" indent="1"/>
    </xf>
    <xf numFmtId="164" fontId="5" fillId="0" borderId="11" xfId="0" applyNumberFormat="1" applyFont="1" applyFill="1" applyBorder="1" applyAlignment="1">
      <alignment horizontal="right" vertical="center" indent="2"/>
    </xf>
    <xf numFmtId="0" fontId="6" fillId="2" borderId="33" xfId="0" applyFont="1" applyFill="1" applyBorder="1" applyAlignment="1">
      <alignment horizontal="right" indent="2"/>
    </xf>
    <xf numFmtId="0" fontId="6" fillId="2" borderId="17" xfId="0" applyFont="1" applyFill="1" applyBorder="1" applyAlignment="1">
      <alignment horizontal="right" indent="2"/>
    </xf>
    <xf numFmtId="164" fontId="6" fillId="0" borderId="28" xfId="0" applyNumberFormat="1" applyFont="1" applyFill="1" applyBorder="1" applyAlignment="1">
      <alignment horizontal="right" indent="1"/>
    </xf>
    <xf numFmtId="164" fontId="6" fillId="0" borderId="27" xfId="0" applyNumberFormat="1" applyFont="1" applyFill="1" applyBorder="1" applyAlignment="1">
      <alignment horizontal="right" indent="1"/>
    </xf>
    <xf numFmtId="164" fontId="5" fillId="0" borderId="30" xfId="0" applyNumberFormat="1" applyFont="1" applyFill="1" applyBorder="1" applyAlignment="1">
      <alignment horizontal="right" indent="2"/>
    </xf>
    <xf numFmtId="164" fontId="5" fillId="0" borderId="30" xfId="0" applyNumberFormat="1" applyFont="1" applyFill="1" applyBorder="1" applyAlignment="1">
      <alignment horizontal="right" vertical="center" indent="2"/>
    </xf>
    <xf numFmtId="0" fontId="0" fillId="0" borderId="0" xfId="0" applyFill="1"/>
    <xf numFmtId="0" fontId="5" fillId="0" borderId="39" xfId="0" quotePrefix="1" applyFont="1" applyBorder="1" applyAlignment="1">
      <alignment vertical="center"/>
    </xf>
    <xf numFmtId="0" fontId="5" fillId="0" borderId="40" xfId="0" quotePrefix="1" applyFont="1" applyBorder="1" applyAlignment="1">
      <alignment vertical="center"/>
    </xf>
    <xf numFmtId="0" fontId="5" fillId="0" borderId="41" xfId="0" quotePrefix="1" applyFont="1" applyBorder="1" applyAlignment="1">
      <alignment vertical="center"/>
    </xf>
    <xf numFmtId="0" fontId="5" fillId="0" borderId="39" xfId="0" quotePrefix="1" applyFont="1" applyFill="1" applyBorder="1" applyAlignment="1">
      <alignment vertical="center"/>
    </xf>
    <xf numFmtId="0" fontId="5" fillId="0" borderId="40" xfId="0" quotePrefix="1" applyFont="1" applyFill="1" applyBorder="1" applyAlignment="1">
      <alignment vertical="center"/>
    </xf>
    <xf numFmtId="0" fontId="5" fillId="0" borderId="41" xfId="0" quotePrefix="1" applyFont="1" applyFill="1" applyBorder="1" applyAlignment="1">
      <alignment vertical="center"/>
    </xf>
    <xf numFmtId="0" fontId="14" fillId="0" borderId="0" xfId="0" applyFont="1" applyFill="1" applyAlignment="1">
      <alignment horizontal="left"/>
    </xf>
    <xf numFmtId="0" fontId="5" fillId="0" borderId="21" xfId="2" applyFont="1" applyFill="1" applyBorder="1" applyAlignment="1">
      <alignment horizontal="center" vertical="center"/>
    </xf>
    <xf numFmtId="0" fontId="6" fillId="0" borderId="23" xfId="0" applyFont="1" applyBorder="1" applyAlignment="1"/>
    <xf numFmtId="0" fontId="5" fillId="0" borderId="2" xfId="0" applyFont="1" applyBorder="1" applyAlignment="1">
      <alignment horizontal="center" vertical="center"/>
    </xf>
    <xf numFmtId="0" fontId="6" fillId="0" borderId="2" xfId="0" applyFont="1" applyBorder="1" applyAlignment="1"/>
    <xf numFmtId="0" fontId="6" fillId="0" borderId="3" xfId="0" applyFont="1" applyBorder="1" applyAlignment="1"/>
    <xf numFmtId="0" fontId="14" fillId="0" borderId="0" xfId="0" applyFont="1" applyAlignment="1">
      <alignment horizontal="left" vertical="justify" wrapText="1"/>
    </xf>
    <xf numFmtId="0" fontId="14" fillId="0" borderId="0" xfId="0" applyFont="1" applyAlignment="1">
      <alignment horizontal="left" vertical="justify"/>
    </xf>
    <xf numFmtId="0" fontId="15" fillId="0" borderId="0" xfId="0" applyFont="1" applyAlignment="1">
      <alignment horizontal="left"/>
    </xf>
    <xf numFmtId="0" fontId="6" fillId="0" borderId="42" xfId="0" applyFont="1" applyBorder="1" applyAlignment="1">
      <alignment horizontal="left" vertical="center" wrapText="1"/>
    </xf>
    <xf numFmtId="0" fontId="6" fillId="0" borderId="30" xfId="0" applyFont="1" applyBorder="1" applyAlignment="1">
      <alignment vertical="center"/>
    </xf>
    <xf numFmtId="0" fontId="6" fillId="0" borderId="33" xfId="0" applyFont="1" applyBorder="1" applyAlignment="1">
      <alignment vertical="center"/>
    </xf>
    <xf numFmtId="0" fontId="14" fillId="0" borderId="0" xfId="0" applyFont="1" applyAlignment="1">
      <alignment horizontal="left"/>
    </xf>
    <xf numFmtId="0" fontId="6" fillId="0" borderId="1" xfId="0" applyFont="1" applyBorder="1" applyAlignment="1"/>
    <xf numFmtId="0" fontId="6" fillId="0" borderId="20" xfId="0" applyFont="1" applyBorder="1" applyAlignment="1"/>
    <xf numFmtId="0" fontId="6" fillId="0" borderId="31" xfId="0" applyFont="1" applyBorder="1" applyAlignment="1">
      <alignment vertical="center"/>
    </xf>
    <xf numFmtId="0" fontId="6" fillId="0" borderId="43" xfId="0" applyFont="1" applyBorder="1" applyAlignment="1">
      <alignment vertical="center"/>
    </xf>
    <xf numFmtId="0" fontId="6" fillId="0" borderId="30" xfId="0" applyFont="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xf>
    <xf numFmtId="0" fontId="14" fillId="0" borderId="0" xfId="0" applyFont="1" applyBorder="1" applyAlignment="1">
      <alignment horizontal="left"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14" fillId="0" borderId="0" xfId="0" applyFont="1" applyBorder="1" applyAlignment="1">
      <alignment horizontal="left"/>
    </xf>
    <xf numFmtId="0" fontId="8" fillId="0" borderId="0" xfId="0" applyFont="1" applyAlignment="1">
      <alignment horizontal="justify" vertical="top"/>
    </xf>
    <xf numFmtId="0" fontId="8" fillId="0" borderId="0" xfId="0" applyFont="1" applyAlignment="1">
      <alignment vertical="top"/>
    </xf>
  </cellXfs>
  <cellStyles count="4">
    <cellStyle name="Normal" xfId="0" builtinId="0"/>
    <cellStyle name="Normal_1.1" xfId="1"/>
    <cellStyle name="Normal_grafic 1" xfId="2"/>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showGridLines="0" tabSelected="1" zoomScaleNormal="100" workbookViewId="0">
      <selection activeCell="A21" sqref="A21"/>
    </sheetView>
  </sheetViews>
  <sheetFormatPr defaultRowHeight="15.75" x14ac:dyDescent="0.25"/>
  <cols>
    <col min="1" max="1" width="24.85546875" style="4" customWidth="1"/>
    <col min="2" max="2" width="9.140625" style="4"/>
    <col min="3" max="7" width="9.85546875" style="4" customWidth="1"/>
    <col min="8" max="16384" width="9.140625" style="4"/>
  </cols>
  <sheetData>
    <row r="2" spans="1:7" x14ac:dyDescent="0.25">
      <c r="A2" s="152" t="s">
        <v>10</v>
      </c>
      <c r="B2" s="152"/>
      <c r="C2" s="152"/>
      <c r="D2" s="152"/>
      <c r="E2" s="152"/>
      <c r="F2" s="152"/>
      <c r="G2" s="152"/>
    </row>
    <row r="3" spans="1:7" ht="7.5" customHeight="1" thickBot="1" x14ac:dyDescent="0.3">
      <c r="A3" s="5"/>
      <c r="B3" s="5"/>
      <c r="C3" s="5"/>
      <c r="D3" s="5"/>
      <c r="E3" s="5"/>
      <c r="F3" s="5"/>
      <c r="G3" s="5"/>
    </row>
    <row r="4" spans="1:7" ht="16.5" thickBot="1" x14ac:dyDescent="0.3">
      <c r="A4" s="86"/>
      <c r="B4" s="87"/>
      <c r="C4" s="88" t="s">
        <v>0</v>
      </c>
      <c r="D4" s="88" t="s">
        <v>1</v>
      </c>
      <c r="E4" s="88" t="s">
        <v>2</v>
      </c>
      <c r="F4" s="88" t="s">
        <v>3</v>
      </c>
      <c r="G4" s="89" t="s">
        <v>4</v>
      </c>
    </row>
    <row r="5" spans="1:7" x14ac:dyDescent="0.25">
      <c r="A5" s="146" t="s">
        <v>6</v>
      </c>
      <c r="B5" s="147"/>
      <c r="C5" s="147"/>
      <c r="D5" s="147"/>
      <c r="E5" s="147"/>
      <c r="F5" s="147"/>
      <c r="G5" s="148"/>
    </row>
    <row r="6" spans="1:7" x14ac:dyDescent="0.25">
      <c r="A6" s="90" t="s">
        <v>8</v>
      </c>
      <c r="B6" s="91">
        <v>2016</v>
      </c>
      <c r="C6" s="92">
        <v>104.3</v>
      </c>
      <c r="D6" s="93">
        <v>106</v>
      </c>
      <c r="E6" s="92">
        <v>104.3</v>
      </c>
      <c r="F6" s="93">
        <v>104.8</v>
      </c>
      <c r="G6" s="94">
        <v>104.8</v>
      </c>
    </row>
    <row r="7" spans="1:7" x14ac:dyDescent="0.25">
      <c r="A7" s="95"/>
      <c r="B7" s="96">
        <v>2017</v>
      </c>
      <c r="C7" s="97">
        <v>105.7</v>
      </c>
      <c r="D7" s="98">
        <v>106.1</v>
      </c>
      <c r="E7" s="97">
        <v>108.8</v>
      </c>
      <c r="F7" s="98">
        <v>106.7</v>
      </c>
      <c r="G7" s="99">
        <v>106.9</v>
      </c>
    </row>
    <row r="8" spans="1:7" x14ac:dyDescent="0.25">
      <c r="A8" s="100"/>
      <c r="B8" s="101">
        <v>2018</v>
      </c>
      <c r="C8" s="97">
        <v>104</v>
      </c>
      <c r="D8" s="98" t="s">
        <v>7</v>
      </c>
      <c r="E8" s="98" t="s">
        <v>7</v>
      </c>
      <c r="F8" s="98" t="s">
        <v>7</v>
      </c>
      <c r="G8" s="137" t="s">
        <v>7</v>
      </c>
    </row>
    <row r="9" spans="1:7" x14ac:dyDescent="0.25">
      <c r="A9" s="102" t="s">
        <v>9</v>
      </c>
      <c r="B9" s="103">
        <v>2016</v>
      </c>
      <c r="C9" s="104">
        <v>104.3</v>
      </c>
      <c r="D9" s="105">
        <v>106</v>
      </c>
      <c r="E9" s="104">
        <v>104.1</v>
      </c>
      <c r="F9" s="105">
        <v>104.9</v>
      </c>
      <c r="G9" s="106" t="s">
        <v>7</v>
      </c>
    </row>
    <row r="10" spans="1:7" x14ac:dyDescent="0.25">
      <c r="A10" s="95"/>
      <c r="B10" s="96">
        <v>2017</v>
      </c>
      <c r="C10" s="92">
        <v>105.9</v>
      </c>
      <c r="D10" s="93">
        <v>106.1</v>
      </c>
      <c r="E10" s="92">
        <v>108.4</v>
      </c>
      <c r="F10" s="93">
        <v>106.6</v>
      </c>
      <c r="G10" s="107" t="s">
        <v>7</v>
      </c>
    </row>
    <row r="11" spans="1:7" ht="16.5" thickBot="1" x14ac:dyDescent="0.3">
      <c r="A11" s="108"/>
      <c r="B11" s="109">
        <v>2018</v>
      </c>
      <c r="C11" s="110">
        <v>104.2</v>
      </c>
      <c r="D11" s="111" t="s">
        <v>7</v>
      </c>
      <c r="E11" s="110" t="s">
        <v>7</v>
      </c>
      <c r="F11" s="111" t="s">
        <v>7</v>
      </c>
      <c r="G11" s="112" t="s">
        <v>7</v>
      </c>
    </row>
    <row r="12" spans="1:7" x14ac:dyDescent="0.25">
      <c r="A12" s="149" t="s">
        <v>5</v>
      </c>
      <c r="B12" s="150"/>
      <c r="C12" s="150"/>
      <c r="D12" s="150"/>
      <c r="E12" s="150"/>
      <c r="F12" s="150"/>
      <c r="G12" s="151"/>
    </row>
    <row r="13" spans="1:7" x14ac:dyDescent="0.25">
      <c r="A13" s="90" t="s">
        <v>9</v>
      </c>
      <c r="B13" s="103">
        <v>2016</v>
      </c>
      <c r="C13" s="113">
        <v>101.4</v>
      </c>
      <c r="D13" s="114">
        <v>101.4</v>
      </c>
      <c r="E13" s="113">
        <v>100</v>
      </c>
      <c r="F13" s="114">
        <v>102</v>
      </c>
      <c r="G13" s="115" t="s">
        <v>7</v>
      </c>
    </row>
    <row r="14" spans="1:7" x14ac:dyDescent="0.25">
      <c r="A14" s="95"/>
      <c r="B14" s="96">
        <v>2017</v>
      </c>
      <c r="C14" s="92">
        <v>102.4</v>
      </c>
      <c r="D14" s="93">
        <v>101.6</v>
      </c>
      <c r="E14" s="92">
        <v>102.2</v>
      </c>
      <c r="F14" s="93">
        <v>100.3</v>
      </c>
      <c r="G14" s="107" t="s">
        <v>7</v>
      </c>
    </row>
    <row r="15" spans="1:7" ht="16.5" thickBot="1" x14ac:dyDescent="0.3">
      <c r="A15" s="108"/>
      <c r="B15" s="109">
        <v>2018</v>
      </c>
      <c r="C15" s="110">
        <v>100.1</v>
      </c>
      <c r="D15" s="111" t="s">
        <v>7</v>
      </c>
      <c r="E15" s="110" t="s">
        <v>7</v>
      </c>
      <c r="F15" s="111" t="s">
        <v>7</v>
      </c>
      <c r="G15" s="112" t="s">
        <v>7</v>
      </c>
    </row>
    <row r="21" spans="3:4" x14ac:dyDescent="0.25">
      <c r="C21" s="6"/>
      <c r="D21" s="6"/>
    </row>
    <row r="22" spans="3:4" x14ac:dyDescent="0.25">
      <c r="C22" s="6"/>
      <c r="D22" s="6"/>
    </row>
    <row r="23" spans="3:4" x14ac:dyDescent="0.25">
      <c r="C23" s="6"/>
      <c r="D23" s="6"/>
    </row>
    <row r="24" spans="3:4" x14ac:dyDescent="0.25">
      <c r="C24" s="6"/>
      <c r="D24" s="6"/>
    </row>
    <row r="25" spans="3:4" x14ac:dyDescent="0.25">
      <c r="D25" s="6"/>
    </row>
    <row r="26" spans="3:4" x14ac:dyDescent="0.25">
      <c r="D26" s="6"/>
    </row>
    <row r="27" spans="3:4" x14ac:dyDescent="0.25">
      <c r="D27" s="6"/>
    </row>
    <row r="28" spans="3:4" x14ac:dyDescent="0.25">
      <c r="D28" s="6"/>
    </row>
  </sheetData>
  <mergeCells count="3">
    <mergeCell ref="A5:G5"/>
    <mergeCell ref="A12:G12"/>
    <mergeCell ref="A2:G2"/>
  </mergeCells>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2"/>
  <sheetViews>
    <sheetView showGridLines="0" workbookViewId="0">
      <selection activeCell="C19" sqref="C19"/>
    </sheetView>
  </sheetViews>
  <sheetFormatPr defaultRowHeight="15.75" x14ac:dyDescent="0.25"/>
  <cols>
    <col min="1" max="1" width="21" style="4" customWidth="1"/>
    <col min="2" max="7" width="12.85546875" style="4" customWidth="1"/>
    <col min="8" max="16384" width="9.140625" style="4"/>
  </cols>
  <sheetData>
    <row r="2" spans="1:16" ht="33" customHeight="1" x14ac:dyDescent="0.25">
      <c r="A2" s="158" t="s">
        <v>139</v>
      </c>
      <c r="B2" s="159"/>
      <c r="C2" s="160"/>
      <c r="D2" s="160"/>
      <c r="E2" s="160"/>
      <c r="F2" s="160"/>
      <c r="G2" s="160"/>
    </row>
    <row r="3" spans="1:16" ht="7.5" customHeight="1" thickBot="1" x14ac:dyDescent="0.3"/>
    <row r="4" spans="1:16" ht="16.5" thickBot="1" x14ac:dyDescent="0.3">
      <c r="A4" s="153" t="s">
        <v>11</v>
      </c>
      <c r="B4" s="155" t="s">
        <v>73</v>
      </c>
      <c r="C4" s="156"/>
      <c r="D4" s="156"/>
      <c r="E4" s="156"/>
      <c r="F4" s="156"/>
      <c r="G4" s="157"/>
    </row>
    <row r="5" spans="1:16" ht="25.5" customHeight="1" thickBot="1" x14ac:dyDescent="0.3">
      <c r="A5" s="154"/>
      <c r="B5" s="116" t="s">
        <v>74</v>
      </c>
      <c r="C5" s="116" t="s">
        <v>75</v>
      </c>
      <c r="D5" s="116" t="s">
        <v>76</v>
      </c>
      <c r="E5" s="116" t="s">
        <v>77</v>
      </c>
      <c r="F5" s="116" t="s">
        <v>79</v>
      </c>
      <c r="G5" s="117" t="s">
        <v>78</v>
      </c>
    </row>
    <row r="6" spans="1:16" x14ac:dyDescent="0.25">
      <c r="A6" s="118" t="s">
        <v>12</v>
      </c>
      <c r="B6" s="119">
        <v>110.71627349402749</v>
      </c>
      <c r="C6" s="119">
        <v>96.775915236815067</v>
      </c>
      <c r="D6" s="119">
        <v>95.26822954120523</v>
      </c>
      <c r="E6" s="119">
        <v>97.703759523563491</v>
      </c>
      <c r="F6" s="119">
        <v>103.96639548077155</v>
      </c>
      <c r="G6" s="120">
        <v>99.540332730276091</v>
      </c>
      <c r="H6" s="7"/>
      <c r="I6"/>
      <c r="J6"/>
      <c r="K6"/>
      <c r="L6"/>
      <c r="M6"/>
      <c r="N6"/>
      <c r="O6"/>
      <c r="P6"/>
    </row>
    <row r="7" spans="1:16" x14ac:dyDescent="0.25">
      <c r="A7" s="121" t="s">
        <v>13</v>
      </c>
      <c r="B7" s="119">
        <v>108.61411996403649</v>
      </c>
      <c r="C7" s="119">
        <v>98.815924725231284</v>
      </c>
      <c r="D7" s="119">
        <v>97.684452754206802</v>
      </c>
      <c r="E7" s="119">
        <v>98.472953457718276</v>
      </c>
      <c r="F7" s="119">
        <v>103.21319073944426</v>
      </c>
      <c r="G7" s="120">
        <v>100.38887359395896</v>
      </c>
      <c r="H7" s="7"/>
      <c r="I7"/>
      <c r="J7"/>
      <c r="K7"/>
      <c r="L7"/>
      <c r="M7"/>
      <c r="N7"/>
      <c r="O7"/>
      <c r="P7"/>
    </row>
    <row r="8" spans="1:16" x14ac:dyDescent="0.25">
      <c r="A8" s="121" t="s">
        <v>14</v>
      </c>
      <c r="B8" s="119">
        <v>91.582823136532951</v>
      </c>
      <c r="C8" s="119">
        <v>101.45489048786274</v>
      </c>
      <c r="D8" s="119">
        <v>102.53607555491635</v>
      </c>
      <c r="E8" s="119">
        <v>100.87227398627448</v>
      </c>
      <c r="F8" s="119">
        <v>97.742799893778809</v>
      </c>
      <c r="G8" s="120">
        <v>99.498053173916475</v>
      </c>
      <c r="H8" s="7"/>
      <c r="I8"/>
      <c r="J8"/>
      <c r="K8"/>
      <c r="L8"/>
      <c r="M8"/>
      <c r="N8"/>
      <c r="O8"/>
      <c r="P8"/>
    </row>
    <row r="9" spans="1:16" x14ac:dyDescent="0.25">
      <c r="A9" s="121" t="s">
        <v>15</v>
      </c>
      <c r="B9" s="119">
        <v>89.086783405403096</v>
      </c>
      <c r="C9" s="119">
        <v>102.95326955009094</v>
      </c>
      <c r="D9" s="119">
        <v>104.5112421496716</v>
      </c>
      <c r="E9" s="119">
        <v>102.95101303244374</v>
      </c>
      <c r="F9" s="119">
        <v>95.077613886005352</v>
      </c>
      <c r="G9" s="120">
        <v>100.5727405018485</v>
      </c>
      <c r="H9" s="7"/>
      <c r="I9"/>
      <c r="J9"/>
      <c r="K9"/>
      <c r="L9"/>
      <c r="M9"/>
      <c r="N9"/>
      <c r="O9"/>
      <c r="P9"/>
    </row>
    <row r="10" spans="1:16" x14ac:dyDescent="0.25">
      <c r="A10" s="121" t="s">
        <v>16</v>
      </c>
      <c r="B10" s="119">
        <v>108.0661043798433</v>
      </c>
      <c r="C10" s="119">
        <v>107.40887166917057</v>
      </c>
      <c r="D10" s="119">
        <v>109.05604295507933</v>
      </c>
      <c r="E10" s="119">
        <v>96.863997338568822</v>
      </c>
      <c r="F10" s="119">
        <v>103.02488955411245</v>
      </c>
      <c r="G10" s="120">
        <v>103.10754739243295</v>
      </c>
      <c r="H10" s="7"/>
      <c r="I10"/>
      <c r="J10"/>
      <c r="K10"/>
      <c r="L10"/>
      <c r="M10"/>
      <c r="N10"/>
      <c r="O10"/>
      <c r="P10"/>
    </row>
    <row r="11" spans="1:16" x14ac:dyDescent="0.25">
      <c r="A11" s="121" t="s">
        <v>17</v>
      </c>
      <c r="B11" s="119">
        <v>116.4575930128013</v>
      </c>
      <c r="C11" s="119">
        <v>109.36981102237687</v>
      </c>
      <c r="D11" s="119">
        <v>110.69562299247326</v>
      </c>
      <c r="E11" s="119">
        <v>98.152371975331349</v>
      </c>
      <c r="F11" s="119">
        <v>103.19387779735894</v>
      </c>
      <c r="G11" s="120">
        <v>104.20829072602848</v>
      </c>
      <c r="H11" s="7"/>
      <c r="I11"/>
      <c r="J11"/>
      <c r="K11"/>
      <c r="L11"/>
      <c r="M11"/>
      <c r="N11"/>
      <c r="O11"/>
      <c r="P11"/>
    </row>
    <row r="12" spans="1:16" x14ac:dyDescent="0.25">
      <c r="A12" s="121" t="s">
        <v>18</v>
      </c>
      <c r="B12" s="119">
        <v>121.76221261292119</v>
      </c>
      <c r="C12" s="119">
        <v>108.76294773464066</v>
      </c>
      <c r="D12" s="119">
        <v>110.60932930629464</v>
      </c>
      <c r="E12" s="119">
        <v>99.590956174595931</v>
      </c>
      <c r="F12" s="119">
        <v>103.27595780122154</v>
      </c>
      <c r="G12" s="120">
        <v>106.21558640761425</v>
      </c>
      <c r="H12" s="7"/>
      <c r="I12"/>
      <c r="J12"/>
      <c r="K12"/>
      <c r="L12"/>
      <c r="M12"/>
      <c r="N12"/>
      <c r="O12"/>
      <c r="P12"/>
    </row>
    <row r="13" spans="1:16" x14ac:dyDescent="0.25">
      <c r="A13" s="121" t="s">
        <v>19</v>
      </c>
      <c r="B13" s="119">
        <v>119.96403647728732</v>
      </c>
      <c r="C13" s="119">
        <v>108.61073772436151</v>
      </c>
      <c r="D13" s="119">
        <v>113.83096025696342</v>
      </c>
      <c r="E13" s="119">
        <v>101.21100159030591</v>
      </c>
      <c r="F13" s="119">
        <v>102.53240953093692</v>
      </c>
      <c r="G13" s="120">
        <v>107.08428380398018</v>
      </c>
      <c r="H13" s="7"/>
      <c r="I13"/>
      <c r="J13"/>
      <c r="K13"/>
      <c r="L13"/>
      <c r="M13"/>
      <c r="N13"/>
      <c r="O13"/>
      <c r="P13"/>
    </row>
    <row r="14" spans="1:16" x14ac:dyDescent="0.25">
      <c r="A14" s="121" t="s">
        <v>20</v>
      </c>
      <c r="B14" s="119">
        <v>113.18662499464828</v>
      </c>
      <c r="C14" s="119">
        <v>111.9791254843046</v>
      </c>
      <c r="D14" s="119">
        <v>117.24435495469581</v>
      </c>
      <c r="E14" s="119">
        <v>103.32401664402602</v>
      </c>
      <c r="F14" s="119">
        <v>101.61021654636313</v>
      </c>
      <c r="G14" s="120">
        <v>107.68357193424055</v>
      </c>
      <c r="H14" s="7"/>
      <c r="I14"/>
      <c r="J14"/>
      <c r="K14"/>
      <c r="L14"/>
      <c r="M14"/>
      <c r="N14"/>
      <c r="O14"/>
      <c r="P14"/>
    </row>
    <row r="15" spans="1:16" x14ac:dyDescent="0.25">
      <c r="A15" s="121" t="s">
        <v>21</v>
      </c>
      <c r="B15" s="119">
        <v>119.61724536541509</v>
      </c>
      <c r="C15" s="119">
        <v>114.44216019609395</v>
      </c>
      <c r="D15" s="119">
        <v>121.47274557744858</v>
      </c>
      <c r="E15" s="119">
        <v>105.07511738272437</v>
      </c>
      <c r="F15" s="119">
        <v>111.2184052338073</v>
      </c>
      <c r="G15" s="120">
        <v>110.29261385982853</v>
      </c>
      <c r="H15" s="7"/>
      <c r="I15"/>
      <c r="J15"/>
      <c r="K15"/>
      <c r="L15"/>
      <c r="M15"/>
      <c r="N15"/>
      <c r="O15"/>
      <c r="P15"/>
    </row>
    <row r="16" spans="1:16" x14ac:dyDescent="0.25">
      <c r="A16" s="121" t="s">
        <v>22</v>
      </c>
      <c r="B16" s="119">
        <v>110.72055486577901</v>
      </c>
      <c r="C16" s="119">
        <v>115.85356210959124</v>
      </c>
      <c r="D16" s="119">
        <v>122.5082698115921</v>
      </c>
      <c r="E16" s="119">
        <v>107.14377525020224</v>
      </c>
      <c r="F16" s="119">
        <v>111.69640055041884</v>
      </c>
      <c r="G16" s="120">
        <v>111.21342326752143</v>
      </c>
      <c r="H16" s="7"/>
      <c r="I16"/>
      <c r="J16"/>
      <c r="K16"/>
      <c r="L16"/>
      <c r="M16"/>
      <c r="N16"/>
      <c r="O16"/>
      <c r="P16"/>
    </row>
    <row r="17" spans="1:16" x14ac:dyDescent="0.25">
      <c r="A17" s="121" t="s">
        <v>23</v>
      </c>
      <c r="B17" s="119">
        <v>112.76705056300041</v>
      </c>
      <c r="C17" s="119">
        <v>116.95066023562903</v>
      </c>
      <c r="D17" s="119">
        <v>124.26290809722423</v>
      </c>
      <c r="E17" s="119">
        <v>108.4250930618808</v>
      </c>
      <c r="F17" s="119">
        <v>109.81821693262197</v>
      </c>
      <c r="G17" s="120">
        <v>112.80824746322662</v>
      </c>
      <c r="H17" s="7"/>
      <c r="I17"/>
      <c r="J17"/>
      <c r="K17"/>
      <c r="L17"/>
      <c r="M17"/>
      <c r="N17"/>
      <c r="O17"/>
      <c r="P17"/>
    </row>
    <row r="18" spans="1:16" x14ac:dyDescent="0.25">
      <c r="A18" s="121" t="s">
        <v>24</v>
      </c>
      <c r="B18" s="119">
        <v>122.22031939033266</v>
      </c>
      <c r="C18" s="119">
        <v>117.35984818534043</v>
      </c>
      <c r="D18" s="119">
        <v>124.96284577400641</v>
      </c>
      <c r="E18" s="119">
        <v>108.93016011432057</v>
      </c>
      <c r="F18" s="119">
        <v>113.04347826086958</v>
      </c>
      <c r="G18" s="120">
        <v>114.03632108864943</v>
      </c>
      <c r="H18" s="7"/>
      <c r="I18"/>
      <c r="J18"/>
      <c r="K18"/>
      <c r="L18"/>
      <c r="M18"/>
      <c r="N18"/>
      <c r="O18"/>
      <c r="P18"/>
    </row>
    <row r="19" spans="1:16" x14ac:dyDescent="0.25">
      <c r="A19" s="121" t="s">
        <v>25</v>
      </c>
      <c r="B19" s="119">
        <v>122.90533887057413</v>
      </c>
      <c r="C19" s="119">
        <v>119.60148651854196</v>
      </c>
      <c r="D19" s="119">
        <v>129.23917733352511</v>
      </c>
      <c r="E19" s="119">
        <v>111.04922387525549</v>
      </c>
      <c r="F19" s="119">
        <v>115.71832073968567</v>
      </c>
      <c r="G19" s="120">
        <v>115.85925823959727</v>
      </c>
      <c r="H19" s="7"/>
      <c r="I19"/>
      <c r="J19"/>
      <c r="K19"/>
      <c r="L19"/>
      <c r="M19"/>
      <c r="N19"/>
      <c r="O19"/>
      <c r="P19"/>
    </row>
    <row r="20" spans="1:16" x14ac:dyDescent="0.25">
      <c r="A20" s="121" t="s">
        <v>26</v>
      </c>
      <c r="B20" s="119">
        <v>116.68878708738282</v>
      </c>
      <c r="C20" s="119">
        <v>121.87277615244724</v>
      </c>
      <c r="D20" s="119">
        <v>129.47888201735464</v>
      </c>
      <c r="E20" s="119">
        <v>113.76710965046033</v>
      </c>
      <c r="F20" s="119">
        <v>118.46075851580041</v>
      </c>
      <c r="G20" s="120">
        <v>117.66498859435224</v>
      </c>
      <c r="H20" s="7"/>
      <c r="I20"/>
      <c r="J20"/>
      <c r="K20"/>
      <c r="L20"/>
      <c r="M20"/>
      <c r="N20"/>
      <c r="O20"/>
      <c r="P20"/>
    </row>
    <row r="21" spans="1:16" x14ac:dyDescent="0.25">
      <c r="A21" s="121" t="s">
        <v>27</v>
      </c>
      <c r="B21" s="119">
        <v>119.69859142869377</v>
      </c>
      <c r="C21" s="119">
        <v>122.9599905115838</v>
      </c>
      <c r="D21" s="119">
        <v>131.57869504770125</v>
      </c>
      <c r="E21" s="119">
        <v>113.18643375783498</v>
      </c>
      <c r="F21" s="119">
        <v>115.22101248098882</v>
      </c>
      <c r="G21" s="120">
        <v>118.6782230787383</v>
      </c>
      <c r="H21" s="7"/>
      <c r="I21"/>
      <c r="J21"/>
      <c r="K21"/>
      <c r="L21"/>
      <c r="M21"/>
      <c r="N21"/>
      <c r="O21"/>
      <c r="P21"/>
    </row>
    <row r="22" spans="1:16" x14ac:dyDescent="0.25">
      <c r="A22" s="121" t="s">
        <v>28</v>
      </c>
      <c r="B22" s="119">
        <v>124.77201695423214</v>
      </c>
      <c r="C22" s="119">
        <v>125.24907092591131</v>
      </c>
      <c r="D22" s="119">
        <v>136.2577304760535</v>
      </c>
      <c r="E22" s="119">
        <v>117.16849934094293</v>
      </c>
      <c r="F22" s="119">
        <v>120.96178451584869</v>
      </c>
      <c r="G22" s="120">
        <v>121.50013765436954</v>
      </c>
      <c r="H22" s="7"/>
      <c r="I22"/>
      <c r="J22"/>
      <c r="K22"/>
      <c r="L22"/>
      <c r="M22"/>
      <c r="N22"/>
      <c r="O22"/>
      <c r="P22"/>
    </row>
    <row r="23" spans="1:16" x14ac:dyDescent="0.25">
      <c r="A23" s="121" t="s">
        <v>29</v>
      </c>
      <c r="B23" s="119">
        <v>129.60568566168601</v>
      </c>
      <c r="C23" s="119">
        <v>127.17442871827313</v>
      </c>
      <c r="D23" s="119">
        <v>138.75065918788053</v>
      </c>
      <c r="E23" s="119">
        <v>119.93175042025912</v>
      </c>
      <c r="F23" s="119">
        <v>125.32650942712986</v>
      </c>
      <c r="G23" s="120">
        <v>124.23847636277824</v>
      </c>
      <c r="H23" s="7"/>
      <c r="I23"/>
      <c r="J23"/>
      <c r="K23"/>
      <c r="L23"/>
      <c r="M23"/>
      <c r="N23"/>
      <c r="O23"/>
      <c r="P23"/>
    </row>
    <row r="24" spans="1:16" x14ac:dyDescent="0.25">
      <c r="A24" s="121" t="s">
        <v>30</v>
      </c>
      <c r="B24" s="119">
        <v>143.73849381341785</v>
      </c>
      <c r="C24" s="119">
        <v>130.02293033921092</v>
      </c>
      <c r="D24" s="119">
        <v>142.01064288796201</v>
      </c>
      <c r="E24" s="119">
        <v>120.06784633259319</v>
      </c>
      <c r="F24" s="119">
        <v>127.29160128431064</v>
      </c>
      <c r="G24" s="120">
        <v>128.34696767088806</v>
      </c>
      <c r="H24" s="7"/>
      <c r="I24"/>
      <c r="J24"/>
      <c r="K24"/>
      <c r="L24"/>
      <c r="M24"/>
      <c r="N24"/>
      <c r="O24"/>
      <c r="P24"/>
    </row>
    <row r="25" spans="1:16" x14ac:dyDescent="0.25">
      <c r="A25" s="121" t="s">
        <v>31</v>
      </c>
      <c r="B25" s="119">
        <v>142.92931455238261</v>
      </c>
      <c r="C25" s="119">
        <v>131.91072981734803</v>
      </c>
      <c r="D25" s="119">
        <v>141.6271153938348</v>
      </c>
      <c r="E25" s="119">
        <v>122.5790679446241</v>
      </c>
      <c r="F25" s="119">
        <v>125.41341766651377</v>
      </c>
      <c r="G25" s="120">
        <v>129.77562337764493</v>
      </c>
      <c r="H25" s="7"/>
      <c r="I25"/>
      <c r="J25"/>
      <c r="K25"/>
      <c r="L25"/>
      <c r="M25"/>
      <c r="N25"/>
      <c r="O25"/>
      <c r="P25"/>
    </row>
    <row r="26" spans="1:16" x14ac:dyDescent="0.25">
      <c r="A26" s="121" t="s">
        <v>32</v>
      </c>
      <c r="B26" s="119">
        <v>128.49252900629361</v>
      </c>
      <c r="C26" s="119">
        <v>131.65770538467623</v>
      </c>
      <c r="D26" s="119">
        <v>135.47149911309268</v>
      </c>
      <c r="E26" s="119">
        <v>125.99356316740551</v>
      </c>
      <c r="F26" s="119">
        <v>133.14825097168239</v>
      </c>
      <c r="G26" s="120">
        <v>128.79680248564463</v>
      </c>
      <c r="H26" s="7"/>
      <c r="I26"/>
      <c r="J26"/>
      <c r="K26"/>
      <c r="L26"/>
      <c r="M26"/>
      <c r="N26"/>
      <c r="O26"/>
      <c r="P26"/>
    </row>
    <row r="27" spans="1:16" x14ac:dyDescent="0.25">
      <c r="A27" s="121" t="s">
        <v>33</v>
      </c>
      <c r="B27" s="119">
        <v>122.24172624909022</v>
      </c>
      <c r="C27" s="119">
        <v>130.74246856962125</v>
      </c>
      <c r="D27" s="119">
        <v>152.35629704204419</v>
      </c>
      <c r="E27" s="119">
        <v>127.96241736583845</v>
      </c>
      <c r="F27" s="119">
        <v>136.47490524587789</v>
      </c>
      <c r="G27" s="120">
        <v>130.29281050892786</v>
      </c>
      <c r="H27" s="7"/>
      <c r="I27"/>
      <c r="J27"/>
      <c r="K27"/>
      <c r="L27"/>
      <c r="M27"/>
      <c r="N27"/>
      <c r="O27"/>
      <c r="P27"/>
    </row>
    <row r="28" spans="1:16" x14ac:dyDescent="0.25">
      <c r="A28" s="121" t="s">
        <v>34</v>
      </c>
      <c r="B28" s="119">
        <v>117.05270368626108</v>
      </c>
      <c r="C28" s="119">
        <v>131.22874990116236</v>
      </c>
      <c r="D28" s="119">
        <v>157.79279927129778</v>
      </c>
      <c r="E28" s="119">
        <v>130.85773188601209</v>
      </c>
      <c r="F28" s="119">
        <v>139.43461362045241</v>
      </c>
      <c r="G28" s="120">
        <v>132.10837331865022</v>
      </c>
      <c r="H28" s="7"/>
      <c r="I28"/>
      <c r="J28"/>
      <c r="K28"/>
      <c r="L28"/>
      <c r="M28"/>
      <c r="N28"/>
      <c r="O28"/>
      <c r="P28"/>
    </row>
    <row r="29" spans="1:16" x14ac:dyDescent="0.25">
      <c r="A29" s="121" t="s">
        <v>35</v>
      </c>
      <c r="B29" s="119">
        <v>112.13768891552853</v>
      </c>
      <c r="C29" s="119">
        <v>134.90551118842416</v>
      </c>
      <c r="D29" s="119">
        <v>162.7403039455391</v>
      </c>
      <c r="E29" s="119">
        <v>134.87205724093258</v>
      </c>
      <c r="F29" s="119">
        <v>138.40619945440937</v>
      </c>
      <c r="G29" s="120">
        <v>135.06105954534729</v>
      </c>
      <c r="H29" s="7"/>
      <c r="I29"/>
      <c r="J29"/>
      <c r="K29"/>
      <c r="L29"/>
      <c r="M29"/>
      <c r="N29"/>
      <c r="O29"/>
      <c r="P29"/>
    </row>
    <row r="30" spans="1:16" x14ac:dyDescent="0.25">
      <c r="A30" s="121" t="s">
        <v>36</v>
      </c>
      <c r="B30" s="119">
        <v>120.78605985357709</v>
      </c>
      <c r="C30" s="119">
        <v>138.94204159089114</v>
      </c>
      <c r="D30" s="119">
        <v>167.6973968071336</v>
      </c>
      <c r="E30" s="119">
        <v>137.59901607695971</v>
      </c>
      <c r="F30" s="119">
        <v>151.8866330299592</v>
      </c>
      <c r="G30" s="120">
        <v>138.49160308345787</v>
      </c>
      <c r="H30" s="7"/>
      <c r="I30"/>
      <c r="J30"/>
      <c r="K30"/>
      <c r="L30"/>
      <c r="M30"/>
      <c r="N30"/>
      <c r="O30"/>
      <c r="P30"/>
    </row>
    <row r="31" spans="1:16" x14ac:dyDescent="0.25">
      <c r="A31" s="121" t="s">
        <v>37</v>
      </c>
      <c r="B31" s="119">
        <v>124.28394057456009</v>
      </c>
      <c r="C31" s="119">
        <v>141.32205266071009</v>
      </c>
      <c r="D31" s="119">
        <v>179.55798456301835</v>
      </c>
      <c r="E31" s="119">
        <v>139.31785704384555</v>
      </c>
      <c r="F31" s="119">
        <v>149.73323998744655</v>
      </c>
      <c r="G31" s="120">
        <v>140.74077715724061</v>
      </c>
      <c r="H31" s="7"/>
      <c r="I31"/>
      <c r="J31"/>
      <c r="K31"/>
      <c r="L31"/>
      <c r="M31"/>
      <c r="N31"/>
      <c r="O31"/>
      <c r="P31"/>
    </row>
    <row r="32" spans="1:16" x14ac:dyDescent="0.25">
      <c r="A32" s="121" t="s">
        <v>38</v>
      </c>
      <c r="B32" s="119">
        <v>120.507770689729</v>
      </c>
      <c r="C32" s="119">
        <v>140.85356210959122</v>
      </c>
      <c r="D32" s="119">
        <v>189.28999472649696</v>
      </c>
      <c r="E32" s="119">
        <v>142.09118930185318</v>
      </c>
      <c r="F32" s="119">
        <v>144.3401009101224</v>
      </c>
      <c r="G32" s="120">
        <v>143.17234327066782</v>
      </c>
      <c r="H32" s="7"/>
      <c r="I32"/>
      <c r="J32"/>
      <c r="K32"/>
      <c r="L32"/>
      <c r="M32"/>
      <c r="N32"/>
      <c r="O32"/>
      <c r="P32"/>
    </row>
    <row r="33" spans="1:16" x14ac:dyDescent="0.25">
      <c r="A33" s="121" t="s">
        <v>39</v>
      </c>
      <c r="B33" s="119">
        <v>116.2263989382198</v>
      </c>
      <c r="C33" s="119">
        <v>142.68403573970113</v>
      </c>
      <c r="D33" s="119">
        <v>202.63675152212474</v>
      </c>
      <c r="E33" s="119">
        <v>142.68497072677735</v>
      </c>
      <c r="F33" s="119">
        <v>150.69405885619099</v>
      </c>
      <c r="G33" s="120">
        <v>146.01293951073703</v>
      </c>
      <c r="H33" s="7"/>
      <c r="I33"/>
      <c r="J33"/>
      <c r="K33"/>
      <c r="L33"/>
      <c r="M33"/>
      <c r="N33"/>
      <c r="O33"/>
      <c r="P33"/>
    </row>
    <row r="34" spans="1:16" x14ac:dyDescent="0.25">
      <c r="A34" s="121" t="s">
        <v>40</v>
      </c>
      <c r="B34" s="119">
        <v>107.13704670976583</v>
      </c>
      <c r="C34" s="119">
        <v>139.84739463904486</v>
      </c>
      <c r="D34" s="119">
        <v>214.02751809770359</v>
      </c>
      <c r="E34" s="119">
        <v>153.95572850377664</v>
      </c>
      <c r="F34" s="119">
        <v>150.31745648552734</v>
      </c>
      <c r="G34" s="120">
        <v>147.77049083615196</v>
      </c>
      <c r="H34" s="7"/>
      <c r="I34"/>
      <c r="J34"/>
      <c r="K34"/>
      <c r="L34"/>
      <c r="M34"/>
      <c r="N34"/>
      <c r="O34"/>
      <c r="P34"/>
    </row>
    <row r="35" spans="1:16" x14ac:dyDescent="0.25">
      <c r="A35" s="121" t="s">
        <v>41</v>
      </c>
      <c r="B35" s="119">
        <v>98.62139829601405</v>
      </c>
      <c r="C35" s="119">
        <v>139.73471969637069</v>
      </c>
      <c r="D35" s="119">
        <v>224.67999424708756</v>
      </c>
      <c r="E35" s="119">
        <v>159.32093180334647</v>
      </c>
      <c r="F35" s="119">
        <v>155.29536730801726</v>
      </c>
      <c r="G35" s="120">
        <v>150.08210099897744</v>
      </c>
      <c r="H35" s="7"/>
      <c r="I35"/>
      <c r="J35"/>
      <c r="K35"/>
      <c r="L35"/>
      <c r="M35"/>
      <c r="N35"/>
      <c r="O35"/>
      <c r="P35"/>
    </row>
    <row r="36" spans="1:16" x14ac:dyDescent="0.25">
      <c r="A36" s="121" t="s">
        <v>42</v>
      </c>
      <c r="B36" s="119">
        <v>80.429849723851518</v>
      </c>
      <c r="C36" s="119">
        <v>140.21111726101054</v>
      </c>
      <c r="D36" s="119">
        <v>248.88057912651612</v>
      </c>
      <c r="E36" s="119">
        <v>163.71128512345663</v>
      </c>
      <c r="F36" s="119">
        <v>162.73085001086355</v>
      </c>
      <c r="G36" s="120">
        <v>152.17592228427594</v>
      </c>
      <c r="H36" s="7"/>
      <c r="I36"/>
      <c r="J36"/>
      <c r="K36"/>
      <c r="L36"/>
      <c r="M36"/>
      <c r="N36"/>
      <c r="O36"/>
      <c r="P36"/>
    </row>
    <row r="37" spans="1:16" x14ac:dyDescent="0.25">
      <c r="A37" s="121" t="s">
        <v>43</v>
      </c>
      <c r="B37" s="119">
        <v>86.282484908164577</v>
      </c>
      <c r="C37" s="119">
        <v>142.26891752984901</v>
      </c>
      <c r="D37" s="119">
        <v>258.31535548204607</v>
      </c>
      <c r="E37" s="119">
        <v>166.903994415027</v>
      </c>
      <c r="F37" s="119">
        <v>158.18748038529318</v>
      </c>
      <c r="G37" s="120">
        <v>157.37827420750415</v>
      </c>
      <c r="H37" s="7"/>
      <c r="I37"/>
      <c r="J37"/>
      <c r="K37"/>
      <c r="L37"/>
      <c r="M37"/>
      <c r="N37"/>
      <c r="O37"/>
      <c r="P37"/>
    </row>
    <row r="38" spans="1:16" x14ac:dyDescent="0.25">
      <c r="A38" s="121" t="s">
        <v>44</v>
      </c>
      <c r="B38" s="119">
        <v>111.97071541721971</v>
      </c>
      <c r="C38" s="119">
        <v>166.14414485648771</v>
      </c>
      <c r="D38" s="119">
        <v>297.63651181744086</v>
      </c>
      <c r="E38" s="119">
        <v>159.17374659445181</v>
      </c>
      <c r="F38" s="119">
        <v>165.65676073678875</v>
      </c>
      <c r="G38" s="120">
        <v>161.65096751356879</v>
      </c>
      <c r="H38" s="7"/>
      <c r="I38"/>
      <c r="J38"/>
      <c r="K38"/>
      <c r="L38"/>
      <c r="M38"/>
      <c r="N38"/>
      <c r="O38"/>
      <c r="P38"/>
    </row>
    <row r="39" spans="1:16" x14ac:dyDescent="0.25">
      <c r="A39" s="121" t="s">
        <v>45</v>
      </c>
      <c r="B39" s="119">
        <v>107.3553966690928</v>
      </c>
      <c r="C39" s="119">
        <v>165.20518700086978</v>
      </c>
      <c r="D39" s="119">
        <v>332.70051296802336</v>
      </c>
      <c r="E39" s="119">
        <v>164.00363930550756</v>
      </c>
      <c r="F39" s="119">
        <v>169.6159138642783</v>
      </c>
      <c r="G39" s="120">
        <v>165.51807205223</v>
      </c>
      <c r="H39" s="7"/>
      <c r="I39"/>
      <c r="J39"/>
      <c r="K39"/>
      <c r="L39"/>
      <c r="M39"/>
      <c r="N39"/>
      <c r="O39"/>
      <c r="P39"/>
    </row>
    <row r="40" spans="1:16" x14ac:dyDescent="0.25">
      <c r="A40" s="121" t="s">
        <v>46</v>
      </c>
      <c r="B40" s="119">
        <v>107.17129768377789</v>
      </c>
      <c r="C40" s="119">
        <v>163.66924962441689</v>
      </c>
      <c r="D40" s="119">
        <v>334.14832925835373</v>
      </c>
      <c r="E40" s="119">
        <v>163.12758487722382</v>
      </c>
      <c r="F40" s="119">
        <v>179.84694493397387</v>
      </c>
      <c r="G40" s="120">
        <v>167.00277275230079</v>
      </c>
      <c r="H40" s="7"/>
      <c r="I40"/>
      <c r="J40"/>
      <c r="K40"/>
      <c r="L40"/>
      <c r="M40"/>
      <c r="N40"/>
      <c r="O40"/>
      <c r="P40"/>
    </row>
    <row r="41" spans="1:16" x14ac:dyDescent="0.25">
      <c r="A41" s="121" t="s">
        <v>47</v>
      </c>
      <c r="B41" s="119">
        <v>104.50828445433918</v>
      </c>
      <c r="C41" s="119">
        <v>151.76524076856174</v>
      </c>
      <c r="D41" s="119">
        <v>313.6871374466657</v>
      </c>
      <c r="E41" s="119">
        <v>161.72126044977176</v>
      </c>
      <c r="F41" s="119">
        <v>152.89090601839555</v>
      </c>
      <c r="G41" s="120">
        <v>164.49205537638639</v>
      </c>
      <c r="H41" s="7"/>
      <c r="I41"/>
      <c r="J41"/>
      <c r="K41"/>
      <c r="L41"/>
      <c r="M41"/>
      <c r="N41"/>
      <c r="O41"/>
      <c r="P41"/>
    </row>
    <row r="42" spans="1:16" x14ac:dyDescent="0.25">
      <c r="A42" s="121" t="s">
        <v>48</v>
      </c>
      <c r="B42" s="119">
        <v>101.35719484522842</v>
      </c>
      <c r="C42" s="119">
        <v>154.24408950739308</v>
      </c>
      <c r="D42" s="119">
        <v>313.53372644901481</v>
      </c>
      <c r="E42" s="119">
        <v>151.65217917278883</v>
      </c>
      <c r="F42" s="119">
        <v>155.22294377519731</v>
      </c>
      <c r="G42" s="120">
        <v>152.8061826476835</v>
      </c>
      <c r="H42" s="7"/>
      <c r="I42"/>
      <c r="J42"/>
      <c r="K42"/>
      <c r="L42"/>
      <c r="M42"/>
      <c r="N42"/>
      <c r="O42"/>
      <c r="P42"/>
    </row>
    <row r="43" spans="1:16" x14ac:dyDescent="0.25">
      <c r="A43" s="121" t="s">
        <v>49</v>
      </c>
      <c r="B43" s="119">
        <v>103.37800231194075</v>
      </c>
      <c r="C43" s="119">
        <v>155.92828338736462</v>
      </c>
      <c r="D43" s="119">
        <v>303.83048084759577</v>
      </c>
      <c r="E43" s="119">
        <v>150.23577356664541</v>
      </c>
      <c r="F43" s="119">
        <v>162.5425488255317</v>
      </c>
      <c r="G43" s="120">
        <v>153.31402894674741</v>
      </c>
      <c r="H43" s="7"/>
      <c r="I43"/>
      <c r="J43"/>
      <c r="K43"/>
      <c r="L43"/>
      <c r="M43"/>
      <c r="N43"/>
      <c r="O43"/>
      <c r="P43"/>
    </row>
    <row r="44" spans="1:16" x14ac:dyDescent="0.25">
      <c r="A44" s="121" t="s">
        <v>50</v>
      </c>
      <c r="B44" s="119">
        <v>105.85263518431307</v>
      </c>
      <c r="C44" s="119">
        <v>159.42318336364357</v>
      </c>
      <c r="D44" s="119">
        <v>293.46565031880721</v>
      </c>
      <c r="E44" s="119">
        <v>154.20170926384714</v>
      </c>
      <c r="F44" s="119">
        <v>130.81621321488061</v>
      </c>
      <c r="G44" s="120">
        <v>156.12070321717928</v>
      </c>
      <c r="H44" s="7"/>
      <c r="I44"/>
      <c r="J44"/>
      <c r="K44"/>
      <c r="L44"/>
      <c r="M44"/>
      <c r="N44"/>
      <c r="O44"/>
      <c r="P44"/>
    </row>
    <row r="45" spans="1:16" x14ac:dyDescent="0.25">
      <c r="A45" s="121" t="s">
        <v>51</v>
      </c>
      <c r="B45" s="119">
        <v>103.51928757974056</v>
      </c>
      <c r="C45" s="119">
        <v>160.04783743180204</v>
      </c>
      <c r="D45" s="119">
        <v>272.12234527062657</v>
      </c>
      <c r="E45" s="119">
        <v>151.76307213839442</v>
      </c>
      <c r="F45" s="119">
        <v>140.3085242498129</v>
      </c>
      <c r="G45" s="120">
        <v>157.11968064186269</v>
      </c>
      <c r="H45" s="7"/>
      <c r="I45"/>
      <c r="J45"/>
      <c r="K45"/>
      <c r="L45"/>
      <c r="M45"/>
      <c r="N45"/>
      <c r="O45"/>
      <c r="P45"/>
    </row>
    <row r="46" spans="1:16" x14ac:dyDescent="0.25">
      <c r="A46" s="122" t="s">
        <v>52</v>
      </c>
      <c r="B46" s="119">
        <v>86.826219120606254</v>
      </c>
      <c r="C46" s="119">
        <v>160.07748873250577</v>
      </c>
      <c r="D46" s="119">
        <v>248.88057912651612</v>
      </c>
      <c r="E46" s="119">
        <v>150.80636828057936</v>
      </c>
      <c r="F46" s="119">
        <v>152.46602129251863</v>
      </c>
      <c r="G46" s="120">
        <v>149.957228820892</v>
      </c>
      <c r="H46" s="7"/>
      <c r="I46"/>
      <c r="J46"/>
      <c r="K46"/>
      <c r="L46"/>
      <c r="M46"/>
      <c r="N46"/>
      <c r="O46"/>
      <c r="P46"/>
    </row>
    <row r="47" spans="1:16" x14ac:dyDescent="0.25">
      <c r="A47" s="122" t="s">
        <v>53</v>
      </c>
      <c r="B47" s="119">
        <v>95.320460675600472</v>
      </c>
      <c r="C47" s="119">
        <v>162.07598639993677</v>
      </c>
      <c r="D47" s="119">
        <v>234.94894290234433</v>
      </c>
      <c r="E47" s="119">
        <v>148.37579609807975</v>
      </c>
      <c r="F47" s="119">
        <v>155.6864543852449</v>
      </c>
      <c r="G47" s="120">
        <v>150.7089200031464</v>
      </c>
      <c r="H47" s="7"/>
      <c r="I47"/>
      <c r="J47"/>
      <c r="K47"/>
      <c r="L47"/>
      <c r="M47"/>
      <c r="N47"/>
      <c r="O47"/>
      <c r="P47"/>
    </row>
    <row r="48" spans="1:16" x14ac:dyDescent="0.25">
      <c r="A48" s="122" t="s">
        <v>54</v>
      </c>
      <c r="B48" s="119">
        <v>99.6232392858672</v>
      </c>
      <c r="C48" s="119">
        <v>162.33889459950979</v>
      </c>
      <c r="D48" s="119">
        <v>223.13629608322546</v>
      </c>
      <c r="E48" s="119">
        <v>145.24559011439618</v>
      </c>
      <c r="F48" s="119">
        <v>152.19564010332425</v>
      </c>
      <c r="G48" s="120">
        <v>149.39382915126248</v>
      </c>
      <c r="H48" s="7"/>
      <c r="I48"/>
      <c r="J48"/>
      <c r="K48"/>
      <c r="L48"/>
      <c r="M48"/>
      <c r="N48"/>
      <c r="O48"/>
      <c r="P48"/>
    </row>
    <row r="49" spans="1:16" x14ac:dyDescent="0.25">
      <c r="A49" s="122" t="s">
        <v>55</v>
      </c>
      <c r="B49" s="119">
        <v>98.013443507299755</v>
      </c>
      <c r="C49" s="119">
        <v>167.08903297224643</v>
      </c>
      <c r="D49" s="119">
        <v>218.56273071575819</v>
      </c>
      <c r="E49" s="119">
        <v>143.52070044029551</v>
      </c>
      <c r="F49" s="119">
        <v>166.3906525360307</v>
      </c>
      <c r="G49" s="120">
        <v>152.54414772280344</v>
      </c>
      <c r="H49" s="7"/>
      <c r="I49"/>
      <c r="J49"/>
      <c r="K49"/>
      <c r="L49"/>
      <c r="M49"/>
      <c r="N49"/>
      <c r="O49"/>
      <c r="P49"/>
    </row>
    <row r="50" spans="1:16" x14ac:dyDescent="0.25">
      <c r="A50" s="122" t="s">
        <v>56</v>
      </c>
      <c r="B50" s="119">
        <v>87.344265102538856</v>
      </c>
      <c r="C50" s="119">
        <v>175.89744603463274</v>
      </c>
      <c r="D50" s="119">
        <v>192.53080205187209</v>
      </c>
      <c r="E50" s="119">
        <v>148.9796587016954</v>
      </c>
      <c r="F50" s="119">
        <v>160.05117929652607</v>
      </c>
      <c r="G50" s="120">
        <v>152.43451584991743</v>
      </c>
      <c r="H50" s="7"/>
      <c r="I50"/>
      <c r="J50"/>
      <c r="K50"/>
      <c r="L50"/>
      <c r="M50"/>
      <c r="N50"/>
      <c r="O50"/>
      <c r="P50"/>
    </row>
    <row r="51" spans="1:16" x14ac:dyDescent="0.25">
      <c r="A51" s="122" t="s">
        <v>57</v>
      </c>
      <c r="B51" s="119">
        <v>115.12608639808195</v>
      </c>
      <c r="C51" s="119">
        <v>173.03708389341347</v>
      </c>
      <c r="D51" s="119">
        <v>166.88240088211325</v>
      </c>
      <c r="E51" s="119">
        <v>148.26994372181997</v>
      </c>
      <c r="F51" s="119">
        <v>163.04951355527123</v>
      </c>
      <c r="G51" s="120">
        <v>152.64935499095412</v>
      </c>
      <c r="H51" s="7"/>
      <c r="I51"/>
      <c r="J51"/>
      <c r="K51"/>
      <c r="L51"/>
      <c r="M51"/>
      <c r="N51"/>
      <c r="O51"/>
      <c r="P51"/>
    </row>
    <row r="52" spans="1:16" x14ac:dyDescent="0.25">
      <c r="A52" s="122" t="s">
        <v>58</v>
      </c>
      <c r="B52" s="119">
        <v>119.6300894806696</v>
      </c>
      <c r="C52" s="119">
        <v>177.44129042460662</v>
      </c>
      <c r="D52" s="119">
        <v>167.02622369241092</v>
      </c>
      <c r="E52" s="119">
        <v>144.89678133167331</v>
      </c>
      <c r="F52" s="119">
        <v>172.28592810757308</v>
      </c>
      <c r="G52" s="120">
        <v>155.56713600251712</v>
      </c>
      <c r="H52" s="7"/>
      <c r="I52"/>
      <c r="J52"/>
      <c r="K52"/>
      <c r="L52"/>
      <c r="M52"/>
      <c r="N52"/>
      <c r="O52"/>
      <c r="P52"/>
    </row>
    <row r="53" spans="1:16" x14ac:dyDescent="0.25">
      <c r="A53" s="122" t="s">
        <v>59</v>
      </c>
      <c r="B53" s="119">
        <v>114.94626878451857</v>
      </c>
      <c r="C53" s="119">
        <v>179.11757729105722</v>
      </c>
      <c r="D53" s="119">
        <v>158.09003307924635</v>
      </c>
      <c r="E53" s="119">
        <v>143.05696622049049</v>
      </c>
      <c r="F53" s="119">
        <v>167.11005962870868</v>
      </c>
      <c r="G53" s="120">
        <v>153.94232281916149</v>
      </c>
      <c r="H53" s="7"/>
      <c r="I53"/>
      <c r="J53"/>
      <c r="K53"/>
      <c r="L53"/>
      <c r="M53"/>
      <c r="N53"/>
      <c r="O53"/>
      <c r="P53"/>
    </row>
    <row r="54" spans="1:16" x14ac:dyDescent="0.25">
      <c r="A54" s="122" t="s">
        <v>60</v>
      </c>
      <c r="B54" s="119">
        <v>76.3582651881663</v>
      </c>
      <c r="C54" s="119">
        <v>133.19561951450939</v>
      </c>
      <c r="D54" s="119">
        <v>157.80238745865094</v>
      </c>
      <c r="E54" s="119">
        <v>180.57004024910594</v>
      </c>
      <c r="F54" s="119">
        <v>143.90555971320279</v>
      </c>
      <c r="G54" s="120">
        <v>154.40543144812398</v>
      </c>
      <c r="H54" s="7"/>
      <c r="I54"/>
      <c r="J54"/>
      <c r="K54"/>
      <c r="L54"/>
      <c r="M54"/>
      <c r="N54"/>
      <c r="O54"/>
      <c r="P54"/>
    </row>
    <row r="55" spans="1:16" x14ac:dyDescent="0.25">
      <c r="A55" s="122" t="s">
        <v>61</v>
      </c>
      <c r="B55" s="123">
        <v>86.076979064092143</v>
      </c>
      <c r="C55" s="123">
        <v>137.92796710682379</v>
      </c>
      <c r="D55" s="123">
        <v>161.5226041516851</v>
      </c>
      <c r="E55" s="123">
        <v>182.67499035987285</v>
      </c>
      <c r="F55" s="123">
        <v>149.45803056273084</v>
      </c>
      <c r="G55" s="124">
        <v>157.15901046173209</v>
      </c>
      <c r="H55" s="7"/>
      <c r="I55" s="145"/>
      <c r="J55" s="145"/>
      <c r="K55" s="145"/>
      <c r="L55" s="145"/>
      <c r="M55" s="145"/>
      <c r="N55" s="145"/>
      <c r="O55" s="145"/>
      <c r="P55" s="145"/>
    </row>
    <row r="56" spans="1:16" x14ac:dyDescent="0.25">
      <c r="A56" s="122" t="s">
        <v>62</v>
      </c>
      <c r="B56" s="123">
        <v>82.078177848182563</v>
      </c>
      <c r="C56" s="123">
        <v>137.68680319443348</v>
      </c>
      <c r="D56" s="123">
        <v>174.49542164053886</v>
      </c>
      <c r="E56" s="123">
        <v>183.06210762162308</v>
      </c>
      <c r="F56" s="123">
        <v>155.79750380223544</v>
      </c>
      <c r="G56" s="124">
        <v>155.01455203335169</v>
      </c>
      <c r="H56" s="7"/>
      <c r="I56" s="145"/>
      <c r="J56" s="145"/>
      <c r="K56" s="145"/>
      <c r="L56" s="145"/>
      <c r="M56" s="145"/>
      <c r="N56" s="145"/>
      <c r="O56" s="145"/>
      <c r="P56" s="145"/>
    </row>
    <row r="57" spans="1:16" x14ac:dyDescent="0.25">
      <c r="A57" s="122" t="s">
        <v>63</v>
      </c>
      <c r="B57" s="123">
        <v>86.081260435843646</v>
      </c>
      <c r="C57" s="123">
        <v>148.7546453704436</v>
      </c>
      <c r="D57" s="123">
        <v>158.44479601131405</v>
      </c>
      <c r="E57" s="123">
        <v>178.16467101333487</v>
      </c>
      <c r="F57" s="123">
        <v>145.26229389469617</v>
      </c>
      <c r="G57" s="124">
        <v>156.02729489498938</v>
      </c>
      <c r="H57" s="7"/>
      <c r="I57" s="145"/>
      <c r="J57" s="145"/>
      <c r="K57" s="145"/>
      <c r="L57" s="145"/>
      <c r="M57" s="145"/>
      <c r="N57" s="145"/>
      <c r="O57" s="145"/>
      <c r="P57" s="145"/>
    </row>
    <row r="58" spans="1:16" x14ac:dyDescent="0.25">
      <c r="A58" s="122" t="s">
        <v>64</v>
      </c>
      <c r="B58" s="123">
        <v>99.725992207903431</v>
      </c>
      <c r="C58" s="123">
        <v>138.79971534751328</v>
      </c>
      <c r="D58" s="123">
        <v>162.70195119612637</v>
      </c>
      <c r="E58" s="123">
        <v>181.82716323192508</v>
      </c>
      <c r="F58" s="123">
        <v>145.10296212249233</v>
      </c>
      <c r="G58" s="124">
        <v>157.67963895225361</v>
      </c>
      <c r="H58" s="7"/>
      <c r="I58" s="145"/>
      <c r="J58" s="145"/>
      <c r="K58" s="145"/>
      <c r="L58" s="145"/>
      <c r="M58" s="145"/>
      <c r="N58" s="145"/>
      <c r="O58" s="145"/>
      <c r="P58" s="145"/>
    </row>
    <row r="59" spans="1:16" x14ac:dyDescent="0.25">
      <c r="A59" s="122" t="s">
        <v>65</v>
      </c>
      <c r="B59" s="123">
        <v>113.42638181273281</v>
      </c>
      <c r="C59" s="123">
        <v>145.44160670514751</v>
      </c>
      <c r="D59" s="123">
        <v>170.34373651661153</v>
      </c>
      <c r="E59" s="123">
        <v>181.91789384014777</v>
      </c>
      <c r="F59" s="123">
        <v>147.90816696038434</v>
      </c>
      <c r="G59" s="124">
        <v>160.20805474710926</v>
      </c>
      <c r="H59" s="7"/>
      <c r="I59" s="145"/>
      <c r="J59" s="145"/>
      <c r="K59" s="145"/>
      <c r="L59" s="145"/>
      <c r="M59" s="145"/>
      <c r="N59" s="145"/>
      <c r="O59" s="145"/>
      <c r="P59" s="145"/>
    </row>
    <row r="60" spans="1:16" x14ac:dyDescent="0.25">
      <c r="A60" s="122" t="s">
        <v>66</v>
      </c>
      <c r="B60" s="123">
        <v>113.49916513250847</v>
      </c>
      <c r="C60" s="123">
        <v>145.32893176247333</v>
      </c>
      <c r="D60" s="123">
        <v>171.04367419339374</v>
      </c>
      <c r="E60" s="123">
        <v>180.87650808132486</v>
      </c>
      <c r="F60" s="123">
        <v>147.22738575187694</v>
      </c>
      <c r="G60" s="124">
        <v>161.44989380948633</v>
      </c>
      <c r="H60" s="7"/>
      <c r="I60" s="145"/>
      <c r="J60" s="145"/>
      <c r="K60" s="145"/>
      <c r="L60" s="145"/>
      <c r="M60" s="145"/>
      <c r="N60" s="145"/>
      <c r="O60" s="145"/>
      <c r="P60" s="145"/>
    </row>
    <row r="61" spans="1:16" x14ac:dyDescent="0.25">
      <c r="A61" s="122" t="s">
        <v>67</v>
      </c>
      <c r="B61" s="123">
        <v>109.3633600205506</v>
      </c>
      <c r="C61" s="123">
        <v>149.11441448564881</v>
      </c>
      <c r="D61" s="123">
        <v>169.72050433865476</v>
      </c>
      <c r="E61" s="123">
        <v>184.02586830452216</v>
      </c>
      <c r="F61" s="123">
        <v>149.30352702604836</v>
      </c>
      <c r="G61" s="124">
        <v>163.84704633052783</v>
      </c>
      <c r="H61" s="7"/>
      <c r="I61" s="145"/>
      <c r="J61" s="145"/>
      <c r="K61" s="145"/>
      <c r="L61" s="145"/>
      <c r="M61" s="145"/>
      <c r="N61" s="145"/>
      <c r="O61" s="145"/>
      <c r="P61" s="145"/>
    </row>
    <row r="62" spans="1:16" x14ac:dyDescent="0.25">
      <c r="A62" s="122" t="s">
        <v>68</v>
      </c>
      <c r="B62" s="123">
        <v>105.24896176735028</v>
      </c>
      <c r="C62" s="123">
        <v>148.82383173875229</v>
      </c>
      <c r="D62" s="123">
        <v>176.25964811352412</v>
      </c>
      <c r="E62" s="123">
        <v>186.67721830036365</v>
      </c>
      <c r="F62" s="123">
        <v>150.6071506168071</v>
      </c>
      <c r="G62" s="124">
        <v>164.39422244946118</v>
      </c>
      <c r="H62" s="7"/>
      <c r="I62" s="145"/>
      <c r="J62" s="145"/>
      <c r="K62" s="145"/>
      <c r="L62" s="145"/>
      <c r="M62" s="145"/>
      <c r="N62" s="145"/>
      <c r="O62" s="145"/>
      <c r="P62" s="145"/>
    </row>
    <row r="63" spans="1:16" x14ac:dyDescent="0.25">
      <c r="A63" s="122" t="s">
        <v>69</v>
      </c>
      <c r="B63" s="123">
        <v>102.81714261249304</v>
      </c>
      <c r="C63" s="123">
        <v>151.30663398434413</v>
      </c>
      <c r="D63" s="123">
        <v>181.56191571983317</v>
      </c>
      <c r="E63" s="123">
        <v>186.09855864347662</v>
      </c>
      <c r="F63" s="123">
        <v>151.71281655119137</v>
      </c>
      <c r="G63" s="124">
        <v>164.68526311649495</v>
      </c>
      <c r="H63" s="7"/>
      <c r="I63" s="145"/>
      <c r="J63" s="145"/>
      <c r="K63" s="145"/>
      <c r="L63" s="145"/>
      <c r="M63" s="145"/>
      <c r="N63" s="145"/>
      <c r="O63" s="145"/>
      <c r="P63" s="145"/>
    </row>
    <row r="64" spans="1:16" x14ac:dyDescent="0.25">
      <c r="A64" s="122" t="s">
        <v>70</v>
      </c>
      <c r="B64" s="123">
        <v>119.5701502761485</v>
      </c>
      <c r="C64" s="123">
        <v>150.80058511900057</v>
      </c>
      <c r="D64" s="123">
        <v>167.76451411860586</v>
      </c>
      <c r="E64" s="123">
        <v>187.38693328023913</v>
      </c>
      <c r="F64" s="123">
        <v>151.65004948941407</v>
      </c>
      <c r="G64" s="124">
        <v>167.46981436325021</v>
      </c>
      <c r="H64" s="7"/>
      <c r="I64" s="145"/>
      <c r="J64" s="145"/>
      <c r="K64" s="145"/>
      <c r="L64" s="145"/>
      <c r="M64" s="145"/>
      <c r="N64" s="145"/>
      <c r="O64" s="145"/>
      <c r="P64" s="145"/>
    </row>
    <row r="65" spans="1:16" x14ac:dyDescent="0.25">
      <c r="A65" s="122" t="s">
        <v>71</v>
      </c>
      <c r="B65" s="119">
        <v>120.78605985357709</v>
      </c>
      <c r="C65" s="119">
        <v>149.79046414169369</v>
      </c>
      <c r="D65" s="119">
        <v>176.22129536411143</v>
      </c>
      <c r="E65" s="119">
        <v>189.35780371441035</v>
      </c>
      <c r="F65" s="119">
        <v>148.63723052410495</v>
      </c>
      <c r="G65" s="120">
        <v>169.04202391253048</v>
      </c>
      <c r="H65" s="7"/>
      <c r="I65"/>
      <c r="J65"/>
      <c r="K65"/>
      <c r="L65"/>
      <c r="M65"/>
      <c r="N65"/>
      <c r="O65"/>
      <c r="P65"/>
    </row>
    <row r="66" spans="1:16" x14ac:dyDescent="0.25">
      <c r="A66" s="122" t="s">
        <v>72</v>
      </c>
      <c r="B66" s="119">
        <v>111.2214753607056</v>
      </c>
      <c r="C66" s="119">
        <v>155.61200284652489</v>
      </c>
      <c r="D66" s="119">
        <v>180.81403710628504</v>
      </c>
      <c r="E66" s="119">
        <v>194.24616726187628</v>
      </c>
      <c r="F66" s="119">
        <v>159.58284045095718</v>
      </c>
      <c r="G66" s="120">
        <v>171.14076142531269</v>
      </c>
      <c r="H66" s="7"/>
      <c r="I66"/>
      <c r="J66"/>
      <c r="K66"/>
      <c r="L66"/>
      <c r="M66"/>
      <c r="N66"/>
      <c r="O66"/>
      <c r="P66"/>
    </row>
    <row r="67" spans="1:16" x14ac:dyDescent="0.25">
      <c r="A67" s="122" t="s">
        <v>131</v>
      </c>
      <c r="B67" s="119">
        <v>98.009162135548237</v>
      </c>
      <c r="C67" s="119">
        <v>154.93397643709974</v>
      </c>
      <c r="D67" s="119">
        <v>154.7533438803394</v>
      </c>
      <c r="E67" s="119">
        <v>196.75638075603803</v>
      </c>
      <c r="F67" s="119">
        <v>158.61719334669147</v>
      </c>
      <c r="G67" s="120">
        <v>170.66437898214426</v>
      </c>
      <c r="H67" s="7"/>
      <c r="I67" s="145"/>
      <c r="J67" s="145"/>
      <c r="K67" s="145"/>
      <c r="L67" s="145"/>
      <c r="M67" s="145"/>
      <c r="N67" s="145"/>
      <c r="O67" s="145"/>
      <c r="P67" s="145"/>
    </row>
    <row r="68" spans="1:16" x14ac:dyDescent="0.25">
      <c r="A68" s="122" t="s">
        <v>132</v>
      </c>
      <c r="B68" s="119">
        <v>98.681337500535179</v>
      </c>
      <c r="C68" s="119">
        <v>159.3717877757571</v>
      </c>
      <c r="D68" s="119">
        <v>190.80492832829952</v>
      </c>
      <c r="E68" s="119">
        <v>200.27975270868671</v>
      </c>
      <c r="F68" s="119">
        <v>161.72174878690581</v>
      </c>
      <c r="G68" s="120">
        <v>173.80683158971129</v>
      </c>
      <c r="H68" s="7"/>
      <c r="I68" s="145"/>
      <c r="J68" s="145"/>
      <c r="K68" s="145"/>
      <c r="L68" s="145"/>
      <c r="M68" s="145"/>
      <c r="N68" s="145"/>
      <c r="O68" s="145"/>
      <c r="P68" s="145"/>
    </row>
    <row r="69" spans="1:16" x14ac:dyDescent="0.25">
      <c r="A69" s="122" t="s">
        <v>133</v>
      </c>
      <c r="B69" s="119">
        <v>113.97011602517449</v>
      </c>
      <c r="C69" s="119">
        <v>155.31153633272714</v>
      </c>
      <c r="D69" s="119">
        <v>189.58722853444553</v>
      </c>
      <c r="E69" s="119">
        <v>200.46323016087041</v>
      </c>
      <c r="F69" s="119">
        <v>157.4680732926152</v>
      </c>
      <c r="G69" s="120">
        <v>175.94293243136946</v>
      </c>
      <c r="H69" s="7"/>
      <c r="I69"/>
      <c r="J69"/>
      <c r="K69"/>
      <c r="L69"/>
      <c r="M69"/>
      <c r="N69"/>
      <c r="O69"/>
      <c r="P69"/>
    </row>
    <row r="70" spans="1:16" x14ac:dyDescent="0.25">
      <c r="A70" s="122" t="s">
        <v>134</v>
      </c>
      <c r="B70" s="119">
        <v>117.22395855632146</v>
      </c>
      <c r="C70" s="119">
        <v>158.85190163675182</v>
      </c>
      <c r="D70" s="119">
        <v>193.05815235629703</v>
      </c>
      <c r="E70" s="119">
        <v>205.18222990632066</v>
      </c>
      <c r="F70" s="119">
        <v>160.94923110349322</v>
      </c>
      <c r="G70" s="120">
        <v>178.4167781011563</v>
      </c>
      <c r="H70" s="7"/>
      <c r="I70"/>
      <c r="J70"/>
      <c r="K70"/>
      <c r="L70"/>
      <c r="M70"/>
      <c r="N70"/>
      <c r="O70"/>
      <c r="P70"/>
    </row>
    <row r="71" spans="1:16" x14ac:dyDescent="0.25">
      <c r="A71" s="122" t="s">
        <v>135</v>
      </c>
      <c r="B71" s="119">
        <v>122.28882133835684</v>
      </c>
      <c r="C71" s="119">
        <v>159.85213884715745</v>
      </c>
      <c r="D71" s="119">
        <v>198.993240327916</v>
      </c>
      <c r="E71" s="119">
        <v>207.5845747884843</v>
      </c>
      <c r="F71" s="119">
        <v>161.02165463631314</v>
      </c>
      <c r="G71" s="120">
        <v>180.88816565720128</v>
      </c>
      <c r="H71" s="7"/>
      <c r="I71"/>
      <c r="J71"/>
      <c r="K71"/>
      <c r="L71"/>
      <c r="M71"/>
      <c r="N71"/>
      <c r="O71"/>
      <c r="P71"/>
    </row>
    <row r="72" spans="1:16" x14ac:dyDescent="0.25">
      <c r="A72" s="122" t="s">
        <v>136</v>
      </c>
      <c r="B72" s="119">
        <v>103.19390332662586</v>
      </c>
      <c r="C72" s="119">
        <v>163.56645844864397</v>
      </c>
      <c r="D72" s="119">
        <v>210.47030058967349</v>
      </c>
      <c r="E72" s="119">
        <v>210.25507902383947</v>
      </c>
      <c r="F72" s="119">
        <v>161.29203582550755</v>
      </c>
      <c r="G72" s="120">
        <v>180.95404310548258</v>
      </c>
      <c r="H72" s="7"/>
      <c r="I72"/>
      <c r="J72"/>
      <c r="K72"/>
      <c r="L72"/>
      <c r="M72"/>
      <c r="N72"/>
      <c r="O72"/>
      <c r="P72"/>
    </row>
    <row r="73" spans="1:16" x14ac:dyDescent="0.25">
      <c r="A73" s="122" t="s">
        <v>137</v>
      </c>
      <c r="B73" s="119">
        <v>101.92661728817913</v>
      </c>
      <c r="C73" s="119">
        <v>166.39123902901875</v>
      </c>
      <c r="D73" s="119">
        <v>207.11443501606021</v>
      </c>
      <c r="E73" s="119">
        <v>212.79755228981375</v>
      </c>
      <c r="F73" s="119">
        <v>165.1304830649639</v>
      </c>
      <c r="G73" s="120">
        <v>184.53305671360025</v>
      </c>
      <c r="H73" s="7"/>
      <c r="I73"/>
      <c r="J73"/>
      <c r="K73"/>
      <c r="L73"/>
      <c r="M73"/>
      <c r="N73"/>
      <c r="O73"/>
      <c r="P73"/>
    </row>
    <row r="74" spans="1:16" x14ac:dyDescent="0.25">
      <c r="A74" s="122" t="s">
        <v>138</v>
      </c>
      <c r="B74" s="119">
        <v>116.94995076422485</v>
      </c>
      <c r="C74" s="119">
        <v>169.00450699770698</v>
      </c>
      <c r="D74" s="119">
        <v>196.95095642168846</v>
      </c>
      <c r="E74" s="119">
        <v>219.5559744845367</v>
      </c>
      <c r="F74" s="119">
        <v>164.81181952055621</v>
      </c>
      <c r="G74" s="120">
        <v>188.90407456933846</v>
      </c>
      <c r="H74" s="7"/>
      <c r="I74"/>
      <c r="J74"/>
      <c r="K74"/>
      <c r="L74"/>
      <c r="M74"/>
      <c r="N74"/>
      <c r="O74"/>
      <c r="P74"/>
    </row>
    <row r="75" spans="1:16" x14ac:dyDescent="0.25">
      <c r="A75" s="122" t="s">
        <v>140</v>
      </c>
      <c r="B75" s="119">
        <v>126.03502162092737</v>
      </c>
      <c r="C75" s="119">
        <v>171.9775440816004</v>
      </c>
      <c r="D75" s="119">
        <v>194.87031976604823</v>
      </c>
      <c r="E75" s="119">
        <v>221.91698653406559</v>
      </c>
      <c r="F75" s="119">
        <v>166.87830432368492</v>
      </c>
      <c r="G75" s="120">
        <v>192.00523086604264</v>
      </c>
      <c r="H75" s="7"/>
      <c r="I75"/>
      <c r="J75"/>
      <c r="K75"/>
      <c r="L75"/>
      <c r="M75"/>
      <c r="N75"/>
      <c r="O75"/>
      <c r="P75"/>
    </row>
    <row r="76" spans="1:16" x14ac:dyDescent="0.25">
      <c r="A76" s="122" t="s">
        <v>141</v>
      </c>
      <c r="B76" s="119">
        <v>136.30603245279789</v>
      </c>
      <c r="C76" s="119">
        <v>174.27650826282914</v>
      </c>
      <c r="D76" s="119">
        <v>203.60515844479599</v>
      </c>
      <c r="E76" s="119">
        <v>222.7718704870974</v>
      </c>
      <c r="F76" s="119">
        <v>171.97209279868673</v>
      </c>
      <c r="G76" s="120">
        <v>196.24301895697317</v>
      </c>
      <c r="H76" s="7"/>
      <c r="I76"/>
      <c r="J76"/>
      <c r="K76"/>
      <c r="L76"/>
      <c r="M76"/>
      <c r="N76"/>
      <c r="O76"/>
      <c r="P76"/>
    </row>
    <row r="77" spans="1:16" x14ac:dyDescent="0.25">
      <c r="A77" s="122" t="s">
        <v>142</v>
      </c>
      <c r="B77" s="119">
        <v>101.89236631416708</v>
      </c>
      <c r="C77" s="119">
        <v>179.89444136949479</v>
      </c>
      <c r="D77" s="119">
        <v>205.67620691308309</v>
      </c>
      <c r="E77" s="119">
        <v>226.680343465758</v>
      </c>
      <c r="F77" s="119">
        <v>188.01631943606208</v>
      </c>
      <c r="G77" s="120">
        <v>196.74791551954692</v>
      </c>
      <c r="H77" s="7"/>
      <c r="I77"/>
      <c r="J77"/>
      <c r="K77"/>
      <c r="L77"/>
      <c r="M77"/>
      <c r="N77"/>
      <c r="O77"/>
      <c r="P77"/>
    </row>
    <row r="78" spans="1:16" ht="16.5" thickBot="1" x14ac:dyDescent="0.3">
      <c r="A78" s="125" t="s">
        <v>143</v>
      </c>
      <c r="B78" s="126">
        <v>124.0013700389605</v>
      </c>
      <c r="C78" s="126">
        <v>176.80675258954693</v>
      </c>
      <c r="D78" s="126">
        <v>204.85162280070952</v>
      </c>
      <c r="E78" s="126">
        <v>228.12598449010656</v>
      </c>
      <c r="F78" s="126">
        <v>176.39475653622384</v>
      </c>
      <c r="G78" s="127">
        <v>196.86000550617479</v>
      </c>
      <c r="H78" s="7"/>
      <c r="I78"/>
      <c r="J78"/>
      <c r="K78"/>
      <c r="L78"/>
      <c r="M78"/>
      <c r="N78"/>
      <c r="O78"/>
      <c r="P78"/>
    </row>
    <row r="79" spans="1:16" x14ac:dyDescent="0.25">
      <c r="A79" s="8"/>
      <c r="B79" s="9"/>
      <c r="C79" s="7"/>
      <c r="D79" s="7"/>
      <c r="E79" s="7"/>
      <c r="F79" s="7"/>
      <c r="G79" s="7"/>
      <c r="H79" s="7"/>
      <c r="I79" s="7"/>
      <c r="J79" s="7"/>
      <c r="K79" s="7"/>
    </row>
    <row r="80" spans="1:16" x14ac:dyDescent="0.25">
      <c r="B80" s="10"/>
      <c r="C80" s="7"/>
      <c r="D80" s="7"/>
      <c r="E80" s="7"/>
      <c r="F80" s="7"/>
      <c r="G80" s="7"/>
      <c r="H80" s="7"/>
      <c r="I80" s="7"/>
      <c r="J80" s="7"/>
      <c r="K80" s="7"/>
    </row>
    <row r="81" spans="2:11" x14ac:dyDescent="0.25">
      <c r="B81" s="10"/>
      <c r="C81" s="7"/>
      <c r="D81" s="7"/>
      <c r="E81" s="7"/>
      <c r="F81" s="7"/>
      <c r="G81" s="7"/>
      <c r="H81" s="7"/>
      <c r="I81" s="7"/>
      <c r="J81" s="7"/>
      <c r="K81" s="7"/>
    </row>
    <row r="82" spans="2:11" x14ac:dyDescent="0.25">
      <c r="B82" s="10"/>
      <c r="C82" s="7"/>
      <c r="D82" s="7"/>
      <c r="E82" s="7"/>
      <c r="F82" s="7"/>
      <c r="G82" s="7"/>
      <c r="H82" s="7"/>
      <c r="I82" s="7"/>
      <c r="J82" s="7"/>
      <c r="K82" s="7"/>
    </row>
    <row r="83" spans="2:11" x14ac:dyDescent="0.25">
      <c r="B83" s="7"/>
      <c r="C83" s="7"/>
      <c r="D83" s="7"/>
      <c r="E83" s="7"/>
      <c r="F83" s="7"/>
      <c r="G83" s="7"/>
      <c r="H83" s="7"/>
      <c r="I83" s="7"/>
      <c r="J83" s="7"/>
      <c r="K83" s="7"/>
    </row>
    <row r="84" spans="2:11" x14ac:dyDescent="0.25">
      <c r="B84" s="7"/>
      <c r="C84" s="7"/>
      <c r="D84" s="7"/>
      <c r="E84" s="7"/>
      <c r="F84" s="7"/>
      <c r="G84" s="7"/>
      <c r="H84" s="7"/>
      <c r="I84" s="7"/>
      <c r="J84" s="7"/>
      <c r="K84" s="7"/>
    </row>
    <row r="85" spans="2:11" x14ac:dyDescent="0.25">
      <c r="B85" s="7"/>
      <c r="C85" s="7"/>
      <c r="D85" s="7"/>
      <c r="E85" s="7"/>
      <c r="F85" s="7"/>
      <c r="G85" s="7"/>
      <c r="H85" s="7"/>
      <c r="I85" s="7"/>
      <c r="J85" s="7"/>
      <c r="K85" s="7"/>
    </row>
    <row r="86" spans="2:11" x14ac:dyDescent="0.25">
      <c r="B86" s="7"/>
      <c r="C86" s="7"/>
      <c r="D86" s="7"/>
      <c r="E86" s="7"/>
      <c r="F86" s="7"/>
      <c r="G86" s="7"/>
      <c r="H86" s="7"/>
      <c r="I86" s="7"/>
      <c r="J86" s="7"/>
      <c r="K86" s="7"/>
    </row>
    <row r="87" spans="2:11" x14ac:dyDescent="0.25">
      <c r="B87" s="7"/>
      <c r="C87" s="7"/>
      <c r="D87" s="7"/>
      <c r="E87" s="7"/>
      <c r="F87" s="7"/>
      <c r="G87" s="7"/>
      <c r="H87" s="7"/>
      <c r="I87" s="7"/>
      <c r="J87" s="7"/>
      <c r="K87" s="7"/>
    </row>
    <row r="88" spans="2:11" x14ac:dyDescent="0.25">
      <c r="B88" s="7"/>
      <c r="C88" s="7"/>
      <c r="D88" s="7"/>
      <c r="E88" s="7"/>
      <c r="F88" s="7"/>
      <c r="G88" s="7"/>
      <c r="H88" s="7"/>
      <c r="I88" s="7"/>
      <c r="J88" s="7"/>
      <c r="K88" s="7"/>
    </row>
    <row r="89" spans="2:11" x14ac:dyDescent="0.25">
      <c r="B89" s="7"/>
      <c r="C89" s="7"/>
      <c r="D89" s="7"/>
      <c r="E89" s="7"/>
      <c r="F89" s="7"/>
      <c r="G89" s="7"/>
      <c r="H89" s="7"/>
      <c r="I89" s="7"/>
      <c r="J89" s="7"/>
      <c r="K89" s="7"/>
    </row>
    <row r="90" spans="2:11" x14ac:dyDescent="0.25">
      <c r="B90" s="7"/>
      <c r="C90" s="7"/>
      <c r="D90" s="7"/>
      <c r="E90" s="7"/>
      <c r="F90" s="7"/>
      <c r="G90" s="7"/>
      <c r="H90" s="7"/>
      <c r="I90" s="7"/>
      <c r="J90" s="7"/>
      <c r="K90" s="7"/>
    </row>
    <row r="91" spans="2:11" x14ac:dyDescent="0.25">
      <c r="B91" s="7"/>
      <c r="C91" s="7"/>
      <c r="D91" s="7"/>
      <c r="E91" s="7"/>
      <c r="F91" s="7"/>
      <c r="G91" s="7"/>
      <c r="H91" s="7"/>
      <c r="I91" s="7"/>
      <c r="J91" s="7"/>
      <c r="K91" s="7"/>
    </row>
    <row r="92" spans="2:11" x14ac:dyDescent="0.25">
      <c r="B92" s="7"/>
      <c r="C92" s="7"/>
      <c r="D92" s="7"/>
      <c r="E92" s="7"/>
      <c r="F92" s="7"/>
      <c r="G92" s="7"/>
      <c r="H92" s="7"/>
      <c r="I92" s="7"/>
      <c r="J92" s="7"/>
      <c r="K92" s="7"/>
    </row>
    <row r="93" spans="2:11" x14ac:dyDescent="0.25">
      <c r="B93" s="7"/>
      <c r="C93" s="7"/>
      <c r="D93" s="7"/>
      <c r="E93" s="7"/>
      <c r="F93" s="7"/>
      <c r="G93" s="7"/>
      <c r="H93" s="7"/>
      <c r="I93" s="7"/>
      <c r="J93" s="7"/>
      <c r="K93" s="7"/>
    </row>
    <row r="94" spans="2:11" x14ac:dyDescent="0.25">
      <c r="B94" s="7"/>
      <c r="C94" s="7"/>
      <c r="D94" s="7"/>
      <c r="E94" s="7"/>
      <c r="F94" s="7"/>
      <c r="G94" s="7"/>
      <c r="H94" s="7"/>
      <c r="I94" s="7"/>
      <c r="J94" s="7"/>
      <c r="K94" s="7"/>
    </row>
    <row r="95" spans="2:11" x14ac:dyDescent="0.25">
      <c r="B95" s="7"/>
      <c r="C95" s="7"/>
      <c r="D95" s="7"/>
      <c r="E95" s="7"/>
      <c r="F95" s="7"/>
      <c r="G95" s="7"/>
      <c r="H95" s="7"/>
      <c r="I95" s="7"/>
      <c r="J95" s="7"/>
      <c r="K95" s="7"/>
    </row>
    <row r="96" spans="2:11" x14ac:dyDescent="0.25">
      <c r="B96" s="7"/>
      <c r="C96" s="7"/>
      <c r="D96" s="7"/>
      <c r="E96" s="7"/>
      <c r="F96" s="7"/>
      <c r="G96" s="7"/>
      <c r="H96" s="7"/>
      <c r="I96" s="7"/>
      <c r="J96" s="7"/>
      <c r="K96" s="7"/>
    </row>
    <row r="97" spans="2:11" x14ac:dyDescent="0.25">
      <c r="B97" s="7"/>
      <c r="C97" s="7"/>
      <c r="D97" s="7"/>
      <c r="E97" s="7"/>
      <c r="F97" s="7"/>
      <c r="G97" s="7"/>
      <c r="H97" s="7"/>
      <c r="I97" s="7"/>
      <c r="J97" s="7"/>
      <c r="K97" s="7"/>
    </row>
    <row r="98" spans="2:11" x14ac:dyDescent="0.25">
      <c r="B98" s="7"/>
      <c r="C98" s="7"/>
      <c r="D98" s="7"/>
      <c r="E98" s="7"/>
      <c r="F98" s="7"/>
      <c r="G98" s="7"/>
      <c r="H98" s="7"/>
      <c r="I98" s="7"/>
      <c r="J98" s="7"/>
      <c r="K98" s="7"/>
    </row>
    <row r="99" spans="2:11" x14ac:dyDescent="0.25">
      <c r="B99" s="7"/>
      <c r="C99" s="7"/>
      <c r="D99" s="7"/>
      <c r="E99" s="7"/>
      <c r="F99" s="7"/>
      <c r="G99" s="7"/>
      <c r="H99" s="7"/>
      <c r="I99" s="7"/>
      <c r="J99" s="7"/>
      <c r="K99" s="7"/>
    </row>
    <row r="100" spans="2:11" x14ac:dyDescent="0.25">
      <c r="B100" s="7"/>
      <c r="C100" s="7"/>
      <c r="D100" s="7"/>
      <c r="E100" s="7"/>
      <c r="F100" s="7"/>
      <c r="G100" s="7"/>
      <c r="H100" s="7"/>
      <c r="I100" s="7"/>
      <c r="J100" s="7"/>
      <c r="K100" s="7"/>
    </row>
    <row r="101" spans="2:11" x14ac:dyDescent="0.25">
      <c r="B101" s="7"/>
      <c r="C101" s="7"/>
      <c r="D101" s="7"/>
      <c r="E101" s="7"/>
      <c r="F101" s="7"/>
      <c r="G101" s="7"/>
      <c r="H101" s="7"/>
      <c r="I101" s="7"/>
      <c r="J101" s="7"/>
      <c r="K101" s="7"/>
    </row>
    <row r="102" spans="2:11" x14ac:dyDescent="0.25">
      <c r="B102" s="7"/>
      <c r="C102" s="7"/>
      <c r="D102" s="7"/>
      <c r="E102" s="7"/>
      <c r="F102" s="7"/>
      <c r="G102" s="7"/>
      <c r="H102" s="7"/>
      <c r="I102" s="7"/>
      <c r="J102" s="7"/>
      <c r="K102" s="7"/>
    </row>
    <row r="103" spans="2:11" x14ac:dyDescent="0.25">
      <c r="B103" s="7"/>
      <c r="C103" s="7"/>
      <c r="D103" s="7"/>
      <c r="E103" s="7"/>
      <c r="F103" s="7"/>
      <c r="G103" s="7"/>
      <c r="H103" s="7"/>
      <c r="I103" s="7"/>
      <c r="J103" s="7"/>
      <c r="K103" s="7"/>
    </row>
    <row r="104" spans="2:11" x14ac:dyDescent="0.25">
      <c r="B104" s="7"/>
      <c r="C104" s="7"/>
      <c r="D104" s="7"/>
      <c r="E104" s="7"/>
      <c r="F104" s="7"/>
      <c r="G104" s="7"/>
      <c r="H104" s="7"/>
      <c r="I104" s="7"/>
      <c r="J104" s="7"/>
      <c r="K104" s="7"/>
    </row>
    <row r="105" spans="2:11" x14ac:dyDescent="0.25">
      <c r="B105" s="7"/>
      <c r="C105" s="7"/>
      <c r="D105" s="7"/>
      <c r="E105" s="7"/>
      <c r="F105" s="7"/>
      <c r="G105" s="7"/>
      <c r="H105" s="7"/>
      <c r="I105" s="7"/>
      <c r="J105" s="7"/>
      <c r="K105" s="7"/>
    </row>
    <row r="106" spans="2:11" x14ac:dyDescent="0.25">
      <c r="B106" s="7"/>
      <c r="C106" s="7"/>
      <c r="D106" s="7"/>
      <c r="E106" s="7"/>
      <c r="F106" s="7"/>
      <c r="G106" s="7"/>
      <c r="H106" s="7"/>
      <c r="I106" s="7"/>
      <c r="J106" s="7"/>
      <c r="K106" s="7"/>
    </row>
    <row r="107" spans="2:11" x14ac:dyDescent="0.25">
      <c r="B107" s="7"/>
      <c r="C107" s="7"/>
      <c r="D107" s="7"/>
      <c r="E107" s="7"/>
      <c r="F107" s="7"/>
      <c r="G107" s="7"/>
      <c r="H107" s="7"/>
      <c r="I107" s="7"/>
      <c r="J107" s="7"/>
      <c r="K107" s="7"/>
    </row>
    <row r="108" spans="2:11" x14ac:dyDescent="0.25">
      <c r="B108" s="7"/>
      <c r="C108" s="7"/>
      <c r="D108" s="7"/>
      <c r="E108" s="7"/>
      <c r="F108" s="7"/>
      <c r="G108" s="7"/>
      <c r="H108" s="7"/>
      <c r="I108" s="7"/>
      <c r="J108" s="7"/>
      <c r="K108" s="7"/>
    </row>
    <row r="109" spans="2:11" x14ac:dyDescent="0.25">
      <c r="B109" s="7"/>
      <c r="C109" s="7"/>
      <c r="D109" s="7"/>
      <c r="E109" s="7"/>
      <c r="F109" s="7"/>
      <c r="G109" s="7"/>
      <c r="H109" s="7"/>
      <c r="I109" s="7"/>
      <c r="J109" s="7"/>
      <c r="K109" s="7"/>
    </row>
    <row r="110" spans="2:11" x14ac:dyDescent="0.25">
      <c r="B110" s="7"/>
      <c r="C110" s="7"/>
      <c r="D110" s="7"/>
      <c r="E110" s="7"/>
      <c r="F110" s="7"/>
      <c r="G110" s="7"/>
      <c r="H110" s="7"/>
      <c r="I110" s="7"/>
      <c r="J110" s="7"/>
      <c r="K110" s="7"/>
    </row>
    <row r="111" spans="2:11" x14ac:dyDescent="0.25">
      <c r="B111" s="7"/>
      <c r="C111" s="7"/>
      <c r="D111" s="7"/>
      <c r="E111" s="7"/>
      <c r="F111" s="7"/>
      <c r="G111" s="7"/>
      <c r="H111" s="7"/>
      <c r="I111" s="7"/>
      <c r="J111" s="7"/>
      <c r="K111" s="7"/>
    </row>
    <row r="112" spans="2:11" x14ac:dyDescent="0.25">
      <c r="B112" s="7"/>
      <c r="C112" s="7"/>
      <c r="D112" s="7"/>
      <c r="E112" s="7"/>
      <c r="F112" s="7"/>
      <c r="G112" s="7"/>
      <c r="H112" s="7"/>
      <c r="I112" s="7"/>
      <c r="J112" s="7"/>
      <c r="K112" s="7"/>
    </row>
    <row r="113" spans="2:11" x14ac:dyDescent="0.25">
      <c r="B113" s="7"/>
      <c r="C113" s="7"/>
      <c r="D113" s="7"/>
      <c r="E113" s="7"/>
      <c r="F113" s="7"/>
      <c r="G113" s="7"/>
      <c r="H113" s="7"/>
      <c r="I113" s="7"/>
      <c r="J113" s="7"/>
      <c r="K113" s="7"/>
    </row>
    <row r="114" spans="2:11" x14ac:dyDescent="0.25">
      <c r="B114" s="7"/>
      <c r="C114" s="7"/>
      <c r="D114" s="7"/>
      <c r="E114" s="7"/>
      <c r="F114" s="7"/>
      <c r="G114" s="7"/>
      <c r="H114" s="7"/>
      <c r="I114" s="7"/>
      <c r="J114" s="7"/>
      <c r="K114" s="7"/>
    </row>
    <row r="115" spans="2:11" x14ac:dyDescent="0.25">
      <c r="B115" s="7"/>
      <c r="C115" s="7"/>
      <c r="D115" s="7"/>
      <c r="E115" s="7"/>
      <c r="F115" s="7"/>
      <c r="G115" s="7"/>
      <c r="H115" s="7"/>
      <c r="I115" s="7"/>
      <c r="J115" s="7"/>
      <c r="K115" s="7"/>
    </row>
    <row r="116" spans="2:11" x14ac:dyDescent="0.25">
      <c r="B116" s="7"/>
      <c r="C116" s="7"/>
      <c r="D116" s="7"/>
      <c r="E116" s="7"/>
      <c r="F116" s="7"/>
      <c r="G116" s="7"/>
      <c r="H116" s="7"/>
      <c r="I116" s="7"/>
      <c r="J116" s="7"/>
      <c r="K116" s="7"/>
    </row>
    <row r="117" spans="2:11" x14ac:dyDescent="0.25">
      <c r="B117" s="7"/>
      <c r="C117" s="7"/>
      <c r="D117" s="7"/>
      <c r="E117" s="7"/>
      <c r="F117" s="7"/>
      <c r="G117" s="7"/>
      <c r="H117" s="7"/>
      <c r="I117" s="7"/>
      <c r="J117" s="7"/>
      <c r="K117" s="7"/>
    </row>
    <row r="118" spans="2:11" x14ac:dyDescent="0.25">
      <c r="B118" s="7"/>
      <c r="C118" s="7"/>
      <c r="D118" s="7"/>
      <c r="E118" s="7"/>
      <c r="F118" s="7"/>
      <c r="G118" s="7"/>
      <c r="H118" s="7"/>
      <c r="I118" s="7"/>
      <c r="J118" s="7"/>
      <c r="K118" s="7"/>
    </row>
    <row r="119" spans="2:11" x14ac:dyDescent="0.25">
      <c r="B119" s="7"/>
      <c r="C119" s="7"/>
      <c r="D119" s="7"/>
      <c r="E119" s="7"/>
      <c r="F119" s="7"/>
      <c r="G119" s="7"/>
    </row>
    <row r="120" spans="2:11" x14ac:dyDescent="0.25">
      <c r="B120" s="7"/>
      <c r="C120" s="7"/>
      <c r="D120" s="7"/>
      <c r="E120" s="7"/>
      <c r="F120" s="7"/>
      <c r="G120" s="7"/>
    </row>
    <row r="121" spans="2:11" x14ac:dyDescent="0.25">
      <c r="B121" s="7"/>
      <c r="C121" s="7"/>
      <c r="D121" s="7"/>
      <c r="E121" s="7"/>
      <c r="F121" s="7"/>
      <c r="G121" s="7"/>
    </row>
    <row r="122" spans="2:11" x14ac:dyDescent="0.25">
      <c r="B122" s="7"/>
      <c r="C122" s="7"/>
      <c r="D122" s="7"/>
      <c r="E122" s="7"/>
      <c r="F122" s="7"/>
      <c r="G122" s="7"/>
    </row>
  </sheetData>
  <mergeCells count="3">
    <mergeCell ref="A4:A5"/>
    <mergeCell ref="B4:G4"/>
    <mergeCell ref="A2:G2"/>
  </mergeCells>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showGridLines="0" workbookViewId="0">
      <selection activeCell="A21" sqref="A21"/>
    </sheetView>
  </sheetViews>
  <sheetFormatPr defaultRowHeight="15.75" x14ac:dyDescent="0.25"/>
  <cols>
    <col min="1" max="1" width="37.140625" style="4" customWidth="1"/>
    <col min="2" max="2" width="23.7109375" style="4" customWidth="1"/>
    <col min="3" max="3" width="22.140625" style="4" customWidth="1"/>
    <col min="4" max="16384" width="9.140625" style="4"/>
  </cols>
  <sheetData>
    <row r="2" spans="1:3" x14ac:dyDescent="0.25">
      <c r="A2" s="164" t="s">
        <v>144</v>
      </c>
      <c r="B2" s="160"/>
      <c r="C2" s="160"/>
    </row>
    <row r="3" spans="1:3" ht="6.75" customHeight="1" thickBot="1" x14ac:dyDescent="0.3">
      <c r="A3" s="5"/>
      <c r="B3" s="5"/>
      <c r="C3" s="5"/>
    </row>
    <row r="4" spans="1:3" ht="16.5" thickBot="1" x14ac:dyDescent="0.3">
      <c r="A4" s="165"/>
      <c r="B4" s="166"/>
      <c r="C4" s="128" t="s">
        <v>145</v>
      </c>
    </row>
    <row r="5" spans="1:3" ht="14.25" customHeight="1" x14ac:dyDescent="0.25">
      <c r="A5" s="167" t="s">
        <v>121</v>
      </c>
      <c r="B5" s="129" t="s">
        <v>80</v>
      </c>
      <c r="C5" s="98">
        <v>222726.39999999999</v>
      </c>
    </row>
    <row r="6" spans="1:3" ht="14.25" customHeight="1" x14ac:dyDescent="0.25">
      <c r="A6" s="162"/>
      <c r="B6" s="130" t="s">
        <v>122</v>
      </c>
      <c r="C6" s="93">
        <v>226281.60000000001</v>
      </c>
    </row>
    <row r="7" spans="1:3" ht="14.25" customHeight="1" x14ac:dyDescent="0.25">
      <c r="A7" s="168"/>
      <c r="B7" s="130" t="s">
        <v>123</v>
      </c>
      <c r="C7" s="93">
        <f>+C6-C5</f>
        <v>3555.2000000000116</v>
      </c>
    </row>
    <row r="8" spans="1:3" ht="14.25" customHeight="1" x14ac:dyDescent="0.25">
      <c r="A8" s="161" t="s">
        <v>126</v>
      </c>
      <c r="B8" s="130" t="s">
        <v>80</v>
      </c>
      <c r="C8" s="93">
        <v>100</v>
      </c>
    </row>
    <row r="9" spans="1:3" ht="14.25" customHeight="1" x14ac:dyDescent="0.25">
      <c r="A9" s="169"/>
      <c r="B9" s="130" t="s">
        <v>122</v>
      </c>
      <c r="C9" s="93">
        <v>100.1</v>
      </c>
    </row>
    <row r="10" spans="1:3" ht="14.25" customHeight="1" x14ac:dyDescent="0.25">
      <c r="A10" s="170"/>
      <c r="B10" s="130" t="s">
        <v>123</v>
      </c>
      <c r="C10" s="93">
        <f>+C9-C8</f>
        <v>9.9999999999994316E-2</v>
      </c>
    </row>
    <row r="11" spans="1:3" ht="14.25" customHeight="1" x14ac:dyDescent="0.25">
      <c r="A11" s="161" t="s">
        <v>124</v>
      </c>
      <c r="B11" s="130" t="s">
        <v>80</v>
      </c>
      <c r="C11" s="93">
        <v>104.2</v>
      </c>
    </row>
    <row r="12" spans="1:3" ht="14.25" customHeight="1" x14ac:dyDescent="0.25">
      <c r="A12" s="162"/>
      <c r="B12" s="130" t="s">
        <v>122</v>
      </c>
      <c r="C12" s="93">
        <v>104.2</v>
      </c>
    </row>
    <row r="13" spans="1:3" ht="14.25" customHeight="1" thickBot="1" x14ac:dyDescent="0.3">
      <c r="A13" s="163"/>
      <c r="B13" s="131" t="s">
        <v>123</v>
      </c>
      <c r="C13" s="142">
        <f>+C12-C11</f>
        <v>0</v>
      </c>
    </row>
    <row r="14" spans="1:3" x14ac:dyDescent="0.25">
      <c r="C14" s="7"/>
    </row>
  </sheetData>
  <mergeCells count="5">
    <mergeCell ref="A11:A13"/>
    <mergeCell ref="A2:C2"/>
    <mergeCell ref="A4:B4"/>
    <mergeCell ref="A5:A7"/>
    <mergeCell ref="A8:A10"/>
  </mergeCells>
  <phoneticPr fontId="1"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showGridLines="0" workbookViewId="0">
      <selection activeCell="A24" sqref="A24"/>
    </sheetView>
  </sheetViews>
  <sheetFormatPr defaultRowHeight="12.75" x14ac:dyDescent="0.2"/>
  <cols>
    <col min="1" max="1" width="33.42578125" style="1" customWidth="1"/>
    <col min="2" max="2" width="23.85546875" style="1" customWidth="1"/>
    <col min="3" max="3" width="20.42578125" style="1" customWidth="1"/>
  </cols>
  <sheetData>
    <row r="2" spans="1:3" ht="15" x14ac:dyDescent="0.25">
      <c r="A2" s="164" t="s">
        <v>146</v>
      </c>
      <c r="B2" s="160"/>
      <c r="C2" s="160"/>
    </row>
    <row r="3" spans="1:3" ht="5.25" customHeight="1" thickBot="1" x14ac:dyDescent="0.3">
      <c r="A3" s="5"/>
      <c r="B3" s="5"/>
      <c r="C3" s="5"/>
    </row>
    <row r="4" spans="1:3" ht="13.5" thickBot="1" x14ac:dyDescent="0.25">
      <c r="A4" s="165"/>
      <c r="B4" s="166"/>
      <c r="C4" s="128" t="s">
        <v>145</v>
      </c>
    </row>
    <row r="5" spans="1:3" ht="16.5" customHeight="1" x14ac:dyDescent="0.2">
      <c r="A5" s="171" t="s">
        <v>121</v>
      </c>
      <c r="B5" s="132" t="s">
        <v>80</v>
      </c>
      <c r="C5" s="141">
        <v>176707.1</v>
      </c>
    </row>
    <row r="6" spans="1:3" ht="16.5" customHeight="1" x14ac:dyDescent="0.2">
      <c r="A6" s="172"/>
      <c r="B6" s="133" t="s">
        <v>122</v>
      </c>
      <c r="C6" s="93">
        <v>180513.69999999995</v>
      </c>
    </row>
    <row r="7" spans="1:3" ht="16.5" customHeight="1" x14ac:dyDescent="0.2">
      <c r="A7" s="173"/>
      <c r="B7" s="133" t="s">
        <v>123</v>
      </c>
      <c r="C7" s="93">
        <f>+C6-C5</f>
        <v>3806.5999999999476</v>
      </c>
    </row>
    <row r="8" spans="1:3" ht="16.5" customHeight="1" x14ac:dyDescent="0.2">
      <c r="A8" s="161" t="s">
        <v>124</v>
      </c>
      <c r="B8" s="133" t="s">
        <v>80</v>
      </c>
      <c r="C8" s="93">
        <v>104</v>
      </c>
    </row>
    <row r="9" spans="1:3" ht="16.5" customHeight="1" x14ac:dyDescent="0.2">
      <c r="A9" s="162"/>
      <c r="B9" s="133" t="s">
        <v>122</v>
      </c>
      <c r="C9" s="93">
        <v>104</v>
      </c>
    </row>
    <row r="10" spans="1:3" ht="16.5" customHeight="1" thickBot="1" x14ac:dyDescent="0.25">
      <c r="A10" s="163"/>
      <c r="B10" s="134" t="s">
        <v>123</v>
      </c>
      <c r="C10" s="142">
        <f>+C9-C8</f>
        <v>0</v>
      </c>
    </row>
  </sheetData>
  <mergeCells count="4">
    <mergeCell ref="A8:A10"/>
    <mergeCell ref="A2:C2"/>
    <mergeCell ref="A4:B4"/>
    <mergeCell ref="A5:A7"/>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showGridLines="0" workbookViewId="0">
      <selection activeCell="A21" sqref="A21"/>
    </sheetView>
  </sheetViews>
  <sheetFormatPr defaultRowHeight="12.75" x14ac:dyDescent="0.2"/>
  <cols>
    <col min="1" max="1" width="36.5703125" style="3" customWidth="1"/>
    <col min="2" max="2" width="12.28515625" style="2" customWidth="1"/>
    <col min="3" max="3" width="12.7109375" style="2" customWidth="1"/>
    <col min="4" max="4" width="12.28515625" style="2" customWidth="1"/>
    <col min="5" max="5" width="12.7109375" style="2" customWidth="1"/>
    <col min="6" max="16384" width="9.140625" style="2"/>
  </cols>
  <sheetData>
    <row r="2" spans="1:5" ht="28.5" customHeight="1" x14ac:dyDescent="0.25">
      <c r="A2" s="174" t="s">
        <v>147</v>
      </c>
      <c r="B2" s="160"/>
      <c r="C2" s="160"/>
      <c r="D2" s="160"/>
      <c r="E2" s="160"/>
    </row>
    <row r="3" spans="1:5" ht="6" customHeight="1" thickBot="1" x14ac:dyDescent="0.25"/>
    <row r="4" spans="1:5" ht="13.5" thickBot="1" x14ac:dyDescent="0.25">
      <c r="A4" s="11"/>
      <c r="B4" s="175" t="s">
        <v>125</v>
      </c>
      <c r="C4" s="176"/>
      <c r="D4" s="155" t="s">
        <v>120</v>
      </c>
      <c r="E4" s="177"/>
    </row>
    <row r="5" spans="1:5" ht="13.5" thickBot="1" x14ac:dyDescent="0.25">
      <c r="A5" s="12"/>
      <c r="B5" s="13" t="s">
        <v>80</v>
      </c>
      <c r="C5" s="85" t="s">
        <v>122</v>
      </c>
      <c r="D5" s="13" t="s">
        <v>80</v>
      </c>
      <c r="E5" s="14" t="s">
        <v>122</v>
      </c>
    </row>
    <row r="6" spans="1:5" ht="7.5" customHeight="1" x14ac:dyDescent="0.2">
      <c r="A6" s="15"/>
      <c r="B6" s="34"/>
      <c r="C6" s="35"/>
      <c r="D6" s="34"/>
      <c r="E6" s="35"/>
    </row>
    <row r="7" spans="1:5" x14ac:dyDescent="0.2">
      <c r="A7" s="16" t="s">
        <v>81</v>
      </c>
      <c r="B7" s="25">
        <v>1.9</v>
      </c>
      <c r="C7" s="26">
        <v>1.9</v>
      </c>
      <c r="D7" s="25">
        <v>0.1</v>
      </c>
      <c r="E7" s="26">
        <v>0.1</v>
      </c>
    </row>
    <row r="8" spans="1:5" x14ac:dyDescent="0.2">
      <c r="A8" s="16" t="s">
        <v>75</v>
      </c>
      <c r="B8" s="25">
        <v>23</v>
      </c>
      <c r="C8" s="26">
        <v>22.4</v>
      </c>
      <c r="D8" s="25">
        <v>1</v>
      </c>
      <c r="E8" s="26">
        <v>1</v>
      </c>
    </row>
    <row r="9" spans="1:5" x14ac:dyDescent="0.2">
      <c r="A9" s="16" t="s">
        <v>82</v>
      </c>
      <c r="B9" s="25">
        <v>3.3</v>
      </c>
      <c r="C9" s="26">
        <v>3.2</v>
      </c>
      <c r="D9" s="25">
        <v>0</v>
      </c>
      <c r="E9" s="26">
        <v>0</v>
      </c>
    </row>
    <row r="10" spans="1:5" ht="51" x14ac:dyDescent="0.2">
      <c r="A10" s="16" t="s">
        <v>83</v>
      </c>
      <c r="B10" s="25">
        <v>20</v>
      </c>
      <c r="C10" s="26">
        <v>20.100000000000001</v>
      </c>
      <c r="D10" s="25">
        <v>0.8</v>
      </c>
      <c r="E10" s="26">
        <v>0.79999999999999993</v>
      </c>
    </row>
    <row r="11" spans="1:5" x14ac:dyDescent="0.2">
      <c r="A11" s="16" t="s">
        <v>84</v>
      </c>
      <c r="B11" s="25">
        <v>5.9</v>
      </c>
      <c r="C11" s="26">
        <v>5.8</v>
      </c>
      <c r="D11" s="25">
        <v>0.3</v>
      </c>
      <c r="E11" s="26">
        <v>0.3</v>
      </c>
    </row>
    <row r="12" spans="1:5" x14ac:dyDescent="0.2">
      <c r="A12" s="16" t="s">
        <v>85</v>
      </c>
      <c r="B12" s="25">
        <v>3.4</v>
      </c>
      <c r="C12" s="26">
        <v>3.3</v>
      </c>
      <c r="D12" s="25">
        <v>0.1</v>
      </c>
      <c r="E12" s="26">
        <v>0</v>
      </c>
    </row>
    <row r="13" spans="1:5" x14ac:dyDescent="0.2">
      <c r="A13" s="16" t="s">
        <v>86</v>
      </c>
      <c r="B13" s="25">
        <v>8.3000000000000007</v>
      </c>
      <c r="C13" s="26">
        <v>8.1999999999999993</v>
      </c>
      <c r="D13" s="25">
        <v>0.1</v>
      </c>
      <c r="E13" s="26">
        <v>0.1</v>
      </c>
    </row>
    <row r="14" spans="1:5" ht="51" x14ac:dyDescent="0.2">
      <c r="A14" s="16" t="s">
        <v>87</v>
      </c>
      <c r="B14" s="25">
        <v>6</v>
      </c>
      <c r="C14" s="26">
        <v>5.9</v>
      </c>
      <c r="D14" s="25">
        <v>0.3</v>
      </c>
      <c r="E14" s="26">
        <v>0.3</v>
      </c>
    </row>
    <row r="15" spans="1:5" ht="38.25" x14ac:dyDescent="0.2">
      <c r="A15" s="16" t="s">
        <v>88</v>
      </c>
      <c r="B15" s="25">
        <v>14.7</v>
      </c>
      <c r="C15" s="26">
        <v>15.4</v>
      </c>
      <c r="D15" s="25">
        <v>0.3</v>
      </c>
      <c r="E15" s="26">
        <v>0.3</v>
      </c>
    </row>
    <row r="16" spans="1:5" ht="38.25" x14ac:dyDescent="0.2">
      <c r="A16" s="16" t="s">
        <v>89</v>
      </c>
      <c r="B16" s="25">
        <v>3.6</v>
      </c>
      <c r="C16" s="26">
        <v>3.5</v>
      </c>
      <c r="D16" s="25">
        <v>0.2</v>
      </c>
      <c r="E16" s="26">
        <v>0.2</v>
      </c>
    </row>
    <row r="17" spans="1:5" ht="6" customHeight="1" x14ac:dyDescent="0.2">
      <c r="A17" s="17"/>
      <c r="B17" s="25"/>
      <c r="C17" s="26"/>
      <c r="D17" s="25"/>
      <c r="E17" s="26"/>
    </row>
    <row r="18" spans="1:5" x14ac:dyDescent="0.2">
      <c r="A18" s="18" t="s">
        <v>90</v>
      </c>
      <c r="B18" s="143">
        <f>SUM(B7:B16)</f>
        <v>90.1</v>
      </c>
      <c r="C18" s="36">
        <f>SUM(C7:C16)</f>
        <v>89.7</v>
      </c>
      <c r="D18" s="143">
        <f>SUM(D7:D16)</f>
        <v>3.2</v>
      </c>
      <c r="E18" s="36">
        <f>SUM(E7:E16)</f>
        <v>3.0999999999999996</v>
      </c>
    </row>
    <row r="19" spans="1:5" ht="6.75" customHeight="1" x14ac:dyDescent="0.2">
      <c r="A19" s="15"/>
      <c r="B19" s="25"/>
      <c r="C19" s="26"/>
      <c r="D19" s="25"/>
      <c r="E19" s="26"/>
    </row>
    <row r="20" spans="1:5" x14ac:dyDescent="0.2">
      <c r="A20" s="18" t="s">
        <v>79</v>
      </c>
      <c r="B20" s="143">
        <v>9.9</v>
      </c>
      <c r="C20" s="36">
        <v>10.299999999999999</v>
      </c>
      <c r="D20" s="143">
        <v>0.8</v>
      </c>
      <c r="E20" s="36">
        <v>0.9</v>
      </c>
    </row>
    <row r="21" spans="1:5" ht="5.25" customHeight="1" thickBot="1" x14ac:dyDescent="0.25">
      <c r="A21" s="15"/>
      <c r="B21" s="25"/>
      <c r="C21" s="26"/>
      <c r="D21" s="25"/>
      <c r="E21" s="27"/>
    </row>
    <row r="22" spans="1:5" ht="5.25" customHeight="1" x14ac:dyDescent="0.2">
      <c r="A22" s="19"/>
      <c r="B22" s="28"/>
      <c r="C22" s="29"/>
      <c r="D22" s="28"/>
      <c r="E22" s="29"/>
    </row>
    <row r="23" spans="1:5" x14ac:dyDescent="0.2">
      <c r="A23" s="20" t="s">
        <v>91</v>
      </c>
      <c r="B23" s="30">
        <f>+B20+B18</f>
        <v>100</v>
      </c>
      <c r="C23" s="31">
        <f>+C20+C18</f>
        <v>100</v>
      </c>
      <c r="D23" s="30">
        <f>+D20+D18</f>
        <v>4</v>
      </c>
      <c r="E23" s="31">
        <f>+E20+E18</f>
        <v>3.9999999999999996</v>
      </c>
    </row>
    <row r="24" spans="1:5" ht="6.75" customHeight="1" thickBot="1" x14ac:dyDescent="0.25">
      <c r="A24" s="21"/>
      <c r="B24" s="139"/>
      <c r="C24" s="140"/>
      <c r="D24" s="139"/>
      <c r="E24" s="140"/>
    </row>
  </sheetData>
  <mergeCells count="3">
    <mergeCell ref="A2:E2"/>
    <mergeCell ref="B4:C4"/>
    <mergeCell ref="D4:E4"/>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
  <sheetViews>
    <sheetView showGridLines="0" workbookViewId="0">
      <selection activeCell="A19" sqref="A18:A19"/>
    </sheetView>
  </sheetViews>
  <sheetFormatPr defaultRowHeight="12.75" x14ac:dyDescent="0.2"/>
  <cols>
    <col min="1" max="1" width="35.5703125" style="3" customWidth="1"/>
    <col min="2" max="5" width="12.5703125" style="2" customWidth="1"/>
    <col min="6" max="16384" width="9.140625" style="2"/>
  </cols>
  <sheetData>
    <row r="2" spans="1:5" ht="30" customHeight="1" x14ac:dyDescent="0.25">
      <c r="A2" s="174" t="s">
        <v>148</v>
      </c>
      <c r="B2" s="178"/>
      <c r="C2" s="178"/>
      <c r="D2" s="178"/>
      <c r="E2" s="178"/>
    </row>
    <row r="3" spans="1:5" ht="5.25" customHeight="1" thickBot="1" x14ac:dyDescent="0.25"/>
    <row r="4" spans="1:5" ht="13.5" thickBot="1" x14ac:dyDescent="0.25">
      <c r="A4" s="11"/>
      <c r="B4" s="175" t="s">
        <v>92</v>
      </c>
      <c r="C4" s="176"/>
      <c r="D4" s="175" t="s">
        <v>120</v>
      </c>
      <c r="E4" s="176"/>
    </row>
    <row r="5" spans="1:5" ht="13.5" thickBot="1" x14ac:dyDescent="0.25">
      <c r="A5" s="12"/>
      <c r="B5" s="13" t="s">
        <v>80</v>
      </c>
      <c r="C5" s="14" t="s">
        <v>122</v>
      </c>
      <c r="D5" s="13" t="s">
        <v>80</v>
      </c>
      <c r="E5" s="14" t="s">
        <v>122</v>
      </c>
    </row>
    <row r="6" spans="1:5" ht="6.75" customHeight="1" x14ac:dyDescent="0.2">
      <c r="A6" s="15"/>
      <c r="B6" s="144"/>
      <c r="C6" s="138"/>
      <c r="D6" s="144"/>
      <c r="E6" s="22"/>
    </row>
    <row r="7" spans="1:5" x14ac:dyDescent="0.2">
      <c r="A7" s="23" t="s">
        <v>93</v>
      </c>
      <c r="B7" s="143">
        <f>+B8+B12</f>
        <v>82.4</v>
      </c>
      <c r="C7" s="36">
        <f>+C8+C12</f>
        <v>81</v>
      </c>
      <c r="D7" s="143">
        <f>+D8+D12</f>
        <v>3.8000000000000003</v>
      </c>
      <c r="E7" s="36">
        <f>+E8+E12</f>
        <v>3.1000000000000005</v>
      </c>
    </row>
    <row r="8" spans="1:5" ht="25.5" x14ac:dyDescent="0.2">
      <c r="A8" s="17" t="s">
        <v>94</v>
      </c>
      <c r="B8" s="25">
        <f>+B9+B10+B11</f>
        <v>72.900000000000006</v>
      </c>
      <c r="C8" s="26">
        <f>+C9+C10+C11</f>
        <v>71</v>
      </c>
      <c r="D8" s="25">
        <f>+D9+D10+D11</f>
        <v>3.6</v>
      </c>
      <c r="E8" s="26">
        <f>+E9+E10+E11</f>
        <v>2.9000000000000004</v>
      </c>
    </row>
    <row r="9" spans="1:5" ht="25.5" x14ac:dyDescent="0.2">
      <c r="A9" s="17" t="s">
        <v>95</v>
      </c>
      <c r="B9" s="25">
        <v>64.099999999999994</v>
      </c>
      <c r="C9" s="26">
        <v>63</v>
      </c>
      <c r="D9" s="25">
        <v>3.4</v>
      </c>
      <c r="E9" s="26">
        <v>3.7</v>
      </c>
    </row>
    <row r="10" spans="1:5" ht="38.25" x14ac:dyDescent="0.2">
      <c r="A10" s="17" t="s">
        <v>127</v>
      </c>
      <c r="B10" s="25">
        <v>0.4</v>
      </c>
      <c r="C10" s="26">
        <v>0.4</v>
      </c>
      <c r="D10" s="25">
        <v>0</v>
      </c>
      <c r="E10" s="26">
        <v>0</v>
      </c>
    </row>
    <row r="11" spans="1:5" ht="25.5" x14ac:dyDescent="0.2">
      <c r="A11" s="17" t="s">
        <v>96</v>
      </c>
      <c r="B11" s="25">
        <v>8.4</v>
      </c>
      <c r="C11" s="26">
        <v>7.6</v>
      </c>
      <c r="D11" s="25">
        <v>0.2</v>
      </c>
      <c r="E11" s="26">
        <v>-0.8</v>
      </c>
    </row>
    <row r="12" spans="1:5" ht="25.5" x14ac:dyDescent="0.2">
      <c r="A12" s="17" t="s">
        <v>97</v>
      </c>
      <c r="B12" s="25">
        <v>9.5</v>
      </c>
      <c r="C12" s="26">
        <v>10</v>
      </c>
      <c r="D12" s="25">
        <v>0.2</v>
      </c>
      <c r="E12" s="26">
        <v>0.2</v>
      </c>
    </row>
    <row r="13" spans="1:5" ht="6" customHeight="1" x14ac:dyDescent="0.2">
      <c r="A13" s="17"/>
      <c r="B13" s="25"/>
      <c r="C13" s="26"/>
      <c r="D13" s="25"/>
      <c r="E13" s="26"/>
    </row>
    <row r="14" spans="1:5" x14ac:dyDescent="0.2">
      <c r="A14" s="23" t="s">
        <v>98</v>
      </c>
      <c r="B14" s="143">
        <v>17.3</v>
      </c>
      <c r="C14" s="36">
        <v>17.2</v>
      </c>
      <c r="D14" s="143">
        <v>0.8</v>
      </c>
      <c r="E14" s="36">
        <v>1</v>
      </c>
    </row>
    <row r="15" spans="1:5" x14ac:dyDescent="0.2">
      <c r="A15" s="23" t="s">
        <v>99</v>
      </c>
      <c r="B15" s="143">
        <v>2.4</v>
      </c>
      <c r="C15" s="36">
        <v>3.7</v>
      </c>
      <c r="D15" s="143">
        <v>0</v>
      </c>
      <c r="E15" s="36">
        <v>1.7</v>
      </c>
    </row>
    <row r="16" spans="1:5" ht="6.75" customHeight="1" x14ac:dyDescent="0.2">
      <c r="A16" s="24"/>
      <c r="B16" s="25"/>
      <c r="C16" s="26"/>
      <c r="D16" s="25"/>
      <c r="E16" s="26"/>
    </row>
    <row r="17" spans="1:5" x14ac:dyDescent="0.2">
      <c r="A17" s="23" t="s">
        <v>100</v>
      </c>
      <c r="B17" s="143">
        <f>+B18-B19</f>
        <v>-2.1000000000000014</v>
      </c>
      <c r="C17" s="36">
        <f>+C18-C19</f>
        <v>-1.8999999999999986</v>
      </c>
      <c r="D17" s="143">
        <f>+D18-D19</f>
        <v>-0.59999999999999964</v>
      </c>
      <c r="E17" s="36">
        <f>+E18-E19</f>
        <v>-1.7999999999999998</v>
      </c>
    </row>
    <row r="18" spans="1:5" x14ac:dyDescent="0.2">
      <c r="A18" s="24" t="s">
        <v>101</v>
      </c>
      <c r="B18" s="25">
        <v>54.199999999999996</v>
      </c>
      <c r="C18" s="26">
        <v>53.1</v>
      </c>
      <c r="D18" s="25">
        <v>4.2</v>
      </c>
      <c r="E18" s="26">
        <v>4.2</v>
      </c>
    </row>
    <row r="19" spans="1:5" x14ac:dyDescent="0.2">
      <c r="A19" s="24" t="s">
        <v>102</v>
      </c>
      <c r="B19" s="25">
        <v>56.3</v>
      </c>
      <c r="C19" s="26">
        <v>55</v>
      </c>
      <c r="D19" s="25">
        <v>4.8</v>
      </c>
      <c r="E19" s="26">
        <v>6</v>
      </c>
    </row>
    <row r="20" spans="1:5" ht="6.75" customHeight="1" thickBot="1" x14ac:dyDescent="0.25">
      <c r="A20" s="15"/>
      <c r="B20" s="25"/>
      <c r="C20" s="26"/>
      <c r="D20" s="25"/>
      <c r="E20" s="27"/>
    </row>
    <row r="21" spans="1:5" ht="6" customHeight="1" x14ac:dyDescent="0.2">
      <c r="A21" s="19"/>
      <c r="B21" s="28"/>
      <c r="C21" s="29"/>
      <c r="D21" s="28"/>
      <c r="E21" s="29"/>
    </row>
    <row r="22" spans="1:5" x14ac:dyDescent="0.2">
      <c r="A22" s="20" t="s">
        <v>91</v>
      </c>
      <c r="B22" s="30">
        <f>+B7+B14+B15+B17</f>
        <v>100</v>
      </c>
      <c r="C22" s="31">
        <f>+C7+C14+C15+C17</f>
        <v>100</v>
      </c>
      <c r="D22" s="30">
        <f>+D7+D14+D15+D17</f>
        <v>4.0000000000000009</v>
      </c>
      <c r="E22" s="31">
        <f>+E7+E14+E15+E17</f>
        <v>4.0000000000000009</v>
      </c>
    </row>
    <row r="23" spans="1:5" ht="7.5" customHeight="1" thickBot="1" x14ac:dyDescent="0.25">
      <c r="A23" s="21"/>
      <c r="B23" s="32"/>
      <c r="C23" s="33"/>
      <c r="D23" s="32"/>
      <c r="E23" s="33"/>
    </row>
  </sheetData>
  <mergeCells count="3">
    <mergeCell ref="B4:C4"/>
    <mergeCell ref="D4:E4"/>
    <mergeCell ref="A2:E2"/>
  </mergeCells>
  <phoneticPr fontId="1"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2"/>
  <sheetViews>
    <sheetView showGridLines="0" workbookViewId="0">
      <selection activeCell="A12" sqref="A12"/>
    </sheetView>
  </sheetViews>
  <sheetFormatPr defaultRowHeight="12" x14ac:dyDescent="0.2"/>
  <cols>
    <col min="1" max="1" width="50" style="37" customWidth="1"/>
    <col min="2" max="2" width="13.140625" style="37" customWidth="1"/>
    <col min="3" max="4" width="12.7109375" style="37" customWidth="1"/>
    <col min="5" max="16384" width="9.140625" style="38"/>
  </cols>
  <sheetData>
    <row r="2" spans="1:4" ht="15" x14ac:dyDescent="0.25">
      <c r="A2" s="135" t="s">
        <v>149</v>
      </c>
    </row>
    <row r="3" spans="1:4" ht="5.25" customHeight="1" x14ac:dyDescent="0.2"/>
    <row r="4" spans="1:4" x14ac:dyDescent="0.2">
      <c r="D4" s="39" t="s">
        <v>103</v>
      </c>
    </row>
    <row r="5" spans="1:4" ht="50.25" customHeight="1" x14ac:dyDescent="0.2">
      <c r="A5" s="40"/>
      <c r="B5" s="41" t="s">
        <v>104</v>
      </c>
      <c r="C5" s="41" t="s">
        <v>150</v>
      </c>
      <c r="D5" s="41" t="s">
        <v>151</v>
      </c>
    </row>
    <row r="6" spans="1:4" ht="7.5" customHeight="1" x14ac:dyDescent="0.2">
      <c r="A6" s="42"/>
      <c r="B6" s="43"/>
      <c r="C6" s="43"/>
      <c r="D6" s="43"/>
    </row>
    <row r="7" spans="1:4" x14ac:dyDescent="0.2">
      <c r="A7" s="44" t="s">
        <v>81</v>
      </c>
      <c r="B7" s="45">
        <v>3354</v>
      </c>
      <c r="C7" s="46">
        <v>106.74042899809935</v>
      </c>
      <c r="D7" s="46">
        <v>106.64546899841017</v>
      </c>
    </row>
    <row r="8" spans="1:4" x14ac:dyDescent="0.2">
      <c r="A8" s="44" t="s">
        <v>75</v>
      </c>
      <c r="B8" s="45">
        <v>40351.199999999983</v>
      </c>
      <c r="C8" s="46">
        <v>104.43121460242308</v>
      </c>
      <c r="D8" s="46">
        <v>104.65635609595417</v>
      </c>
    </row>
    <row r="9" spans="1:4" x14ac:dyDescent="0.2">
      <c r="A9" s="44" t="s">
        <v>82</v>
      </c>
      <c r="B9" s="45">
        <v>5778.8</v>
      </c>
      <c r="C9" s="46">
        <v>97.869888328100785</v>
      </c>
      <c r="D9" s="46">
        <v>117.32651155236124</v>
      </c>
    </row>
    <row r="10" spans="1:4" ht="37.5" customHeight="1" x14ac:dyDescent="0.2">
      <c r="A10" s="44" t="s">
        <v>105</v>
      </c>
      <c r="B10" s="45">
        <v>36349.599999999999</v>
      </c>
      <c r="C10" s="46">
        <v>103.72895336988692</v>
      </c>
      <c r="D10" s="46">
        <v>106.27295053210153</v>
      </c>
    </row>
    <row r="11" spans="1:4" x14ac:dyDescent="0.2">
      <c r="A11" s="44" t="s">
        <v>84</v>
      </c>
      <c r="B11" s="45">
        <v>10489.399999999998</v>
      </c>
      <c r="C11" s="46">
        <v>105.41002744439439</v>
      </c>
      <c r="D11" s="46">
        <v>101.90314275999415</v>
      </c>
    </row>
    <row r="12" spans="1:4" x14ac:dyDescent="0.2">
      <c r="A12" s="44" t="s">
        <v>85</v>
      </c>
      <c r="B12" s="45">
        <v>5997.4</v>
      </c>
      <c r="C12" s="46">
        <v>100.90427839972229</v>
      </c>
      <c r="D12" s="46">
        <v>103.16155222237511</v>
      </c>
    </row>
    <row r="13" spans="1:4" x14ac:dyDescent="0.2">
      <c r="A13" s="44" t="s">
        <v>86</v>
      </c>
      <c r="B13" s="45">
        <v>14734.199999999999</v>
      </c>
      <c r="C13" s="46">
        <v>101.46200643503303</v>
      </c>
      <c r="D13" s="46">
        <v>100.05228669405493</v>
      </c>
    </row>
    <row r="14" spans="1:4" ht="25.5" customHeight="1" x14ac:dyDescent="0.2">
      <c r="A14" s="44" t="s">
        <v>87</v>
      </c>
      <c r="B14" s="45">
        <v>10650.300000000001</v>
      </c>
      <c r="C14" s="46">
        <v>105.55256009847707</v>
      </c>
      <c r="D14" s="46">
        <v>102.64854705797313</v>
      </c>
    </row>
    <row r="15" spans="1:4" ht="25.5" customHeight="1" x14ac:dyDescent="0.2">
      <c r="A15" s="44" t="s">
        <v>88</v>
      </c>
      <c r="B15" s="45">
        <v>27855.999999999996</v>
      </c>
      <c r="C15" s="46">
        <v>102.11484355017477</v>
      </c>
      <c r="D15" s="46">
        <v>116.28906951210855</v>
      </c>
    </row>
    <row r="16" spans="1:4" ht="24" x14ac:dyDescent="0.2">
      <c r="A16" s="44" t="s">
        <v>89</v>
      </c>
      <c r="B16" s="45">
        <v>6405.7999999999993</v>
      </c>
      <c r="C16" s="46">
        <v>105.13097154176762</v>
      </c>
      <c r="D16" s="46">
        <v>107.76917900403767</v>
      </c>
    </row>
    <row r="17" spans="1:6" ht="4.5" customHeight="1" x14ac:dyDescent="0.2">
      <c r="A17" s="47"/>
      <c r="B17" s="45"/>
      <c r="C17" s="46"/>
      <c r="D17" s="46"/>
    </row>
    <row r="18" spans="1:6" x14ac:dyDescent="0.2">
      <c r="A18" s="48" t="s">
        <v>90</v>
      </c>
      <c r="B18" s="45">
        <f>SUM(B7:B16)</f>
        <v>161966.69999999995</v>
      </c>
      <c r="C18" s="46">
        <v>103.46026274735982</v>
      </c>
      <c r="D18" s="46">
        <v>106.60087206910734</v>
      </c>
    </row>
    <row r="19" spans="1:6" ht="6" customHeight="1" x14ac:dyDescent="0.2">
      <c r="A19" s="49"/>
      <c r="B19" s="45"/>
      <c r="C19" s="46"/>
      <c r="D19" s="46"/>
    </row>
    <row r="20" spans="1:6" ht="14.25" x14ac:dyDescent="0.2">
      <c r="A20" s="48" t="s">
        <v>128</v>
      </c>
      <c r="B20" s="45">
        <v>18547</v>
      </c>
      <c r="C20" s="46">
        <v>108.6118513100069</v>
      </c>
      <c r="D20" s="46">
        <v>99.136756019990912</v>
      </c>
    </row>
    <row r="21" spans="1:6" ht="5.25" customHeight="1" x14ac:dyDescent="0.2">
      <c r="A21" s="50"/>
      <c r="B21" s="51"/>
      <c r="C21" s="52"/>
      <c r="D21" s="52"/>
    </row>
    <row r="22" spans="1:6" ht="18" customHeight="1" x14ac:dyDescent="0.2">
      <c r="A22" s="53" t="s">
        <v>106</v>
      </c>
      <c r="B22" s="54">
        <f>+B20+B18</f>
        <v>180513.69999999995</v>
      </c>
      <c r="C22" s="55">
        <v>104.00107264095173</v>
      </c>
      <c r="D22" s="55">
        <v>105.78255570010428</v>
      </c>
    </row>
    <row r="23" spans="1:6" ht="8.25" customHeight="1" x14ac:dyDescent="0.2">
      <c r="A23" s="56"/>
      <c r="B23" s="51"/>
      <c r="C23" s="52"/>
      <c r="D23" s="52"/>
    </row>
    <row r="24" spans="1:6" x14ac:dyDescent="0.2">
      <c r="A24" s="44" t="s">
        <v>107</v>
      </c>
      <c r="B24" s="45">
        <f>+B25+B29</f>
        <v>146212.1</v>
      </c>
      <c r="C24" s="46">
        <v>103.86922613219622</v>
      </c>
      <c r="D24" s="46">
        <v>105.9369792345926</v>
      </c>
    </row>
    <row r="25" spans="1:6" ht="26.25" x14ac:dyDescent="0.2">
      <c r="A25" s="57" t="s">
        <v>129</v>
      </c>
      <c r="B25" s="45">
        <f>+B26+B27+B28</f>
        <v>128183.3</v>
      </c>
      <c r="C25" s="46">
        <v>104.12337907420741</v>
      </c>
      <c r="D25" s="46">
        <v>104.41363940344513</v>
      </c>
      <c r="F25" s="58"/>
    </row>
    <row r="26" spans="1:6" ht="24" x14ac:dyDescent="0.2">
      <c r="A26" s="59" t="s">
        <v>108</v>
      </c>
      <c r="B26" s="45">
        <v>113695</v>
      </c>
      <c r="C26" s="46">
        <v>105.85993861392038</v>
      </c>
      <c r="D26" s="46">
        <v>103.24064573189669</v>
      </c>
    </row>
    <row r="27" spans="1:6" ht="26.25" customHeight="1" x14ac:dyDescent="0.2">
      <c r="A27" s="59" t="s">
        <v>109</v>
      </c>
      <c r="B27" s="45">
        <v>690.6</v>
      </c>
      <c r="C27" s="46">
        <v>101.92686997420724</v>
      </c>
      <c r="D27" s="46">
        <v>102.79845192021435</v>
      </c>
    </row>
    <row r="28" spans="1:6" ht="24" x14ac:dyDescent="0.2">
      <c r="A28" s="59" t="s">
        <v>110</v>
      </c>
      <c r="B28" s="45">
        <v>13797.7</v>
      </c>
      <c r="C28" s="46">
        <v>90.561597081904935</v>
      </c>
      <c r="D28" s="46">
        <v>115.29886603882376</v>
      </c>
    </row>
    <row r="29" spans="1:6" ht="15.75" customHeight="1" x14ac:dyDescent="0.2">
      <c r="A29" s="57" t="s">
        <v>130</v>
      </c>
      <c r="B29" s="45">
        <v>18028.8</v>
      </c>
      <c r="C29" s="46">
        <v>101.86797921647724</v>
      </c>
      <c r="D29" s="46">
        <v>118.19761228864951</v>
      </c>
    </row>
    <row r="30" spans="1:6" ht="4.5" customHeight="1" x14ac:dyDescent="0.2">
      <c r="A30" s="60"/>
      <c r="B30" s="45"/>
      <c r="C30" s="46"/>
      <c r="D30" s="46"/>
    </row>
    <row r="31" spans="1:6" x14ac:dyDescent="0.2">
      <c r="A31" s="61" t="s">
        <v>111</v>
      </c>
      <c r="B31" s="45">
        <v>37759.799999999996</v>
      </c>
      <c r="C31" s="46">
        <v>113.77048366426806</v>
      </c>
      <c r="D31" s="46">
        <v>102.986796564543</v>
      </c>
    </row>
    <row r="32" spans="1:6" x14ac:dyDescent="0.2">
      <c r="A32" s="44" t="s">
        <v>112</v>
      </c>
      <c r="B32" s="45"/>
      <c r="C32" s="46"/>
      <c r="D32" s="46"/>
    </row>
    <row r="33" spans="1:7" x14ac:dyDescent="0.2">
      <c r="A33" s="57" t="s">
        <v>98</v>
      </c>
      <c r="B33" s="45">
        <v>31088.6</v>
      </c>
      <c r="C33" s="46">
        <v>106.31107113521227</v>
      </c>
      <c r="D33" s="46">
        <v>108.68961755893591</v>
      </c>
    </row>
    <row r="34" spans="1:7" ht="3.75" customHeight="1" x14ac:dyDescent="0.2">
      <c r="A34" s="62"/>
      <c r="B34" s="45"/>
      <c r="C34" s="46"/>
      <c r="D34" s="46"/>
    </row>
    <row r="35" spans="1:7" x14ac:dyDescent="0.2">
      <c r="A35" s="44" t="s">
        <v>100</v>
      </c>
      <c r="B35" s="45">
        <f>+B36-B37</f>
        <v>-3458.1999999999971</v>
      </c>
      <c r="C35" s="63" t="s">
        <v>7</v>
      </c>
      <c r="D35" s="63" t="s">
        <v>7</v>
      </c>
      <c r="F35" s="58"/>
    </row>
    <row r="36" spans="1:7" x14ac:dyDescent="0.2">
      <c r="A36" s="44" t="s">
        <v>113</v>
      </c>
      <c r="B36" s="45">
        <v>95749.400000000009</v>
      </c>
      <c r="C36" s="46">
        <v>108.04848393540027</v>
      </c>
      <c r="D36" s="46">
        <v>104.30433745360743</v>
      </c>
      <c r="F36" s="58"/>
      <c r="G36" s="58"/>
    </row>
    <row r="37" spans="1:7" x14ac:dyDescent="0.2">
      <c r="A37" s="44" t="s">
        <v>114</v>
      </c>
      <c r="B37" s="45">
        <v>99207.6</v>
      </c>
      <c r="C37" s="46">
        <v>111.45823520312807</v>
      </c>
      <c r="D37" s="46">
        <v>103.51938961629806</v>
      </c>
      <c r="F37" s="58"/>
    </row>
    <row r="38" spans="1:7" ht="3.75" customHeight="1" x14ac:dyDescent="0.2">
      <c r="A38" s="64"/>
      <c r="B38" s="65"/>
      <c r="C38" s="65"/>
      <c r="D38" s="65"/>
    </row>
    <row r="39" spans="1:7" ht="22.5" customHeight="1" x14ac:dyDescent="0.2">
      <c r="A39" s="179" t="s">
        <v>117</v>
      </c>
      <c r="B39" s="180"/>
      <c r="C39" s="180"/>
      <c r="D39" s="180"/>
    </row>
    <row r="40" spans="1:7" ht="56.25" customHeight="1" x14ac:dyDescent="0.2">
      <c r="A40" s="179" t="s">
        <v>118</v>
      </c>
      <c r="B40" s="180"/>
      <c r="C40" s="180"/>
      <c r="D40" s="180"/>
    </row>
    <row r="41" spans="1:7" ht="39.75" customHeight="1" x14ac:dyDescent="0.2">
      <c r="A41" s="179" t="s">
        <v>119</v>
      </c>
      <c r="B41" s="180"/>
      <c r="C41" s="180"/>
      <c r="D41" s="180"/>
    </row>
    <row r="42" spans="1:7" x14ac:dyDescent="0.2">
      <c r="B42" s="66"/>
    </row>
  </sheetData>
  <mergeCells count="3">
    <mergeCell ref="A39:D39"/>
    <mergeCell ref="A40:D40"/>
    <mergeCell ref="A41:D41"/>
  </mergeCells>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6"/>
  <sheetViews>
    <sheetView showGridLines="0" workbookViewId="0">
      <selection activeCell="A10" sqref="A10"/>
    </sheetView>
  </sheetViews>
  <sheetFormatPr defaultRowHeight="12" x14ac:dyDescent="0.2"/>
  <cols>
    <col min="1" max="1" width="48.28515625" style="67" customWidth="1"/>
    <col min="2" max="2" width="13.5703125" style="67" customWidth="1"/>
    <col min="3" max="4" width="12.7109375" style="67" customWidth="1"/>
    <col min="5" max="16384" width="9.140625" style="38"/>
  </cols>
  <sheetData>
    <row r="2" spans="1:4" ht="15" x14ac:dyDescent="0.25">
      <c r="A2" s="136" t="s">
        <v>152</v>
      </c>
    </row>
    <row r="3" spans="1:4" ht="6" customHeight="1" x14ac:dyDescent="0.2"/>
    <row r="4" spans="1:4" x14ac:dyDescent="0.2">
      <c r="D4" s="68" t="s">
        <v>115</v>
      </c>
    </row>
    <row r="5" spans="1:4" ht="48.75" customHeight="1" x14ac:dyDescent="0.2">
      <c r="A5" s="69"/>
      <c r="B5" s="70" t="s">
        <v>104</v>
      </c>
      <c r="C5" s="70" t="s">
        <v>153</v>
      </c>
      <c r="D5" s="70" t="s">
        <v>154</v>
      </c>
    </row>
    <row r="6" spans="1:4" ht="6" customHeight="1" x14ac:dyDescent="0.2">
      <c r="A6" s="71"/>
      <c r="B6" s="72"/>
      <c r="C6" s="72"/>
      <c r="D6" s="72"/>
    </row>
    <row r="7" spans="1:4" x14ac:dyDescent="0.2">
      <c r="A7" s="61" t="s">
        <v>81</v>
      </c>
      <c r="B7" s="45">
        <v>9023</v>
      </c>
      <c r="C7" s="46">
        <v>121.6983906886844</v>
      </c>
      <c r="D7" s="46">
        <v>85.973065051698256</v>
      </c>
    </row>
    <row r="8" spans="1:4" x14ac:dyDescent="0.2">
      <c r="A8" s="61" t="s">
        <v>75</v>
      </c>
      <c r="B8" s="45">
        <v>54178.2</v>
      </c>
      <c r="C8" s="46">
        <v>98.283610790615896</v>
      </c>
      <c r="D8" s="46">
        <v>99.559581794453294</v>
      </c>
    </row>
    <row r="9" spans="1:4" x14ac:dyDescent="0.2">
      <c r="A9" s="61" t="s">
        <v>82</v>
      </c>
      <c r="B9" s="45">
        <v>14017.7</v>
      </c>
      <c r="C9" s="46">
        <v>99.59908628968347</v>
      </c>
      <c r="D9" s="46">
        <v>108.49451208832318</v>
      </c>
    </row>
    <row r="10" spans="1:4" ht="36" x14ac:dyDescent="0.2">
      <c r="A10" s="61" t="s">
        <v>105</v>
      </c>
      <c r="B10" s="45">
        <v>41925.199999999997</v>
      </c>
      <c r="C10" s="46">
        <v>100.38463583671589</v>
      </c>
      <c r="D10" s="46">
        <v>101.46140597333984</v>
      </c>
    </row>
    <row r="11" spans="1:4" x14ac:dyDescent="0.2">
      <c r="A11" s="61" t="s">
        <v>84</v>
      </c>
      <c r="B11" s="45">
        <v>11589.6</v>
      </c>
      <c r="C11" s="46">
        <v>98.940397350993379</v>
      </c>
      <c r="D11" s="46">
        <v>101.23691835775159</v>
      </c>
    </row>
    <row r="12" spans="1:4" x14ac:dyDescent="0.2">
      <c r="A12" s="61" t="s">
        <v>85</v>
      </c>
      <c r="B12" s="45">
        <v>6215.3</v>
      </c>
      <c r="C12" s="46">
        <v>99.858616101131076</v>
      </c>
      <c r="D12" s="46">
        <v>101.82576482736808</v>
      </c>
    </row>
    <row r="13" spans="1:4" x14ac:dyDescent="0.2">
      <c r="A13" s="61" t="s">
        <v>86</v>
      </c>
      <c r="B13" s="45">
        <v>16754.900000000001</v>
      </c>
      <c r="C13" s="46">
        <v>99.059374139671476</v>
      </c>
      <c r="D13" s="46">
        <v>100.50387085469519</v>
      </c>
    </row>
    <row r="14" spans="1:4" ht="25.5" customHeight="1" x14ac:dyDescent="0.2">
      <c r="A14" s="61" t="s">
        <v>87</v>
      </c>
      <c r="B14" s="45">
        <v>15330.5</v>
      </c>
      <c r="C14" s="46">
        <v>100.71390670975835</v>
      </c>
      <c r="D14" s="46">
        <v>99.927986528494088</v>
      </c>
    </row>
    <row r="15" spans="1:4" ht="25.5" customHeight="1" x14ac:dyDescent="0.2">
      <c r="A15" s="61" t="s">
        <v>88</v>
      </c>
      <c r="B15" s="45">
        <v>27984.5</v>
      </c>
      <c r="C15" s="46">
        <v>109.32122017874289</v>
      </c>
      <c r="D15" s="46">
        <v>93.711823223512397</v>
      </c>
    </row>
    <row r="16" spans="1:4" ht="24" x14ac:dyDescent="0.2">
      <c r="A16" s="61" t="s">
        <v>89</v>
      </c>
      <c r="B16" s="45">
        <v>7323.8</v>
      </c>
      <c r="C16" s="46">
        <v>104.87909265996149</v>
      </c>
      <c r="D16" s="46">
        <v>98.219174296699634</v>
      </c>
    </row>
    <row r="17" spans="1:4" ht="6" customHeight="1" x14ac:dyDescent="0.2">
      <c r="A17" s="73"/>
      <c r="B17" s="45"/>
      <c r="C17" s="46"/>
      <c r="D17" s="46"/>
    </row>
    <row r="18" spans="1:4" x14ac:dyDescent="0.2">
      <c r="A18" s="74" t="s">
        <v>90</v>
      </c>
      <c r="B18" s="45">
        <f>SUM(B7:B16)</f>
        <v>204342.69999999998</v>
      </c>
      <c r="C18" s="46">
        <v>101.37077344853367</v>
      </c>
      <c r="D18" s="46">
        <v>99.644733226906595</v>
      </c>
    </row>
    <row r="19" spans="1:4" ht="4.5" customHeight="1" x14ac:dyDescent="0.2">
      <c r="A19" s="75"/>
      <c r="B19" s="45"/>
      <c r="C19" s="46"/>
      <c r="D19" s="46"/>
    </row>
    <row r="20" spans="1:4" ht="14.25" x14ac:dyDescent="0.2">
      <c r="A20" s="74" t="s">
        <v>128</v>
      </c>
      <c r="B20" s="45">
        <v>20141.3</v>
      </c>
      <c r="C20" s="46">
        <v>93.818854163991688</v>
      </c>
      <c r="D20" s="46">
        <v>104.87887438205759</v>
      </c>
    </row>
    <row r="21" spans="1:4" ht="5.25" customHeight="1" x14ac:dyDescent="0.2">
      <c r="A21" s="74"/>
      <c r="B21" s="45"/>
      <c r="C21" s="46"/>
      <c r="D21" s="46"/>
    </row>
    <row r="22" spans="1:4" x14ac:dyDescent="0.2">
      <c r="A22" s="74" t="s">
        <v>116</v>
      </c>
      <c r="B22" s="45">
        <f>+B24-B20-B18</f>
        <v>1797.6000000000349</v>
      </c>
      <c r="C22" s="63" t="s">
        <v>7</v>
      </c>
      <c r="D22" s="63" t="s">
        <v>7</v>
      </c>
    </row>
    <row r="23" spans="1:4" ht="7.5" customHeight="1" x14ac:dyDescent="0.2">
      <c r="A23" s="76"/>
      <c r="B23" s="45"/>
      <c r="C23" s="46"/>
      <c r="D23" s="46"/>
    </row>
    <row r="24" spans="1:4" ht="18" customHeight="1" x14ac:dyDescent="0.2">
      <c r="A24" s="53" t="s">
        <v>106</v>
      </c>
      <c r="B24" s="54">
        <v>226281.60000000001</v>
      </c>
      <c r="C24" s="55">
        <v>100.05697137188562</v>
      </c>
      <c r="D24" s="55">
        <v>101.89085204376069</v>
      </c>
    </row>
    <row r="25" spans="1:4" ht="7.5" customHeight="1" x14ac:dyDescent="0.2">
      <c r="A25" s="77"/>
      <c r="B25" s="45"/>
      <c r="C25" s="46"/>
      <c r="D25" s="46"/>
    </row>
    <row r="26" spans="1:4" x14ac:dyDescent="0.2">
      <c r="A26" s="61" t="s">
        <v>107</v>
      </c>
      <c r="B26" s="45">
        <f>+B27+B31</f>
        <v>172492.90000000002</v>
      </c>
      <c r="C26" s="46">
        <v>99.620324218063033</v>
      </c>
      <c r="D26" s="46">
        <v>100.5368009860494</v>
      </c>
    </row>
    <row r="27" spans="1:4" ht="26.25" x14ac:dyDescent="0.2">
      <c r="A27" s="78" t="s">
        <v>129</v>
      </c>
      <c r="B27" s="45">
        <f>+B28+B29+B30</f>
        <v>153750.70000000001</v>
      </c>
      <c r="C27" s="46">
        <v>99.655367729429685</v>
      </c>
      <c r="D27" s="46">
        <v>99.113852571539326</v>
      </c>
    </row>
    <row r="28" spans="1:4" ht="24" x14ac:dyDescent="0.2">
      <c r="A28" s="79" t="s">
        <v>108</v>
      </c>
      <c r="B28" s="45">
        <v>136091.70000000001</v>
      </c>
      <c r="C28" s="46">
        <v>99.633222156548172</v>
      </c>
      <c r="D28" s="46">
        <v>99.189155510220857</v>
      </c>
    </row>
    <row r="29" spans="1:4" ht="24.75" customHeight="1" x14ac:dyDescent="0.2">
      <c r="A29" s="79" t="s">
        <v>109</v>
      </c>
      <c r="B29" s="45">
        <v>1687.1</v>
      </c>
      <c r="C29" s="46">
        <v>96.246748420661447</v>
      </c>
      <c r="D29" s="46">
        <v>105.62762194036677</v>
      </c>
    </row>
    <row r="30" spans="1:4" ht="24" x14ac:dyDescent="0.2">
      <c r="A30" s="79" t="s">
        <v>110</v>
      </c>
      <c r="B30" s="45">
        <v>15971.9</v>
      </c>
      <c r="C30" s="46">
        <v>100.7836587872559</v>
      </c>
      <c r="D30" s="46">
        <v>97.266973812923993</v>
      </c>
    </row>
    <row r="31" spans="1:4" ht="16.5" customHeight="1" x14ac:dyDescent="0.2">
      <c r="A31" s="78" t="s">
        <v>130</v>
      </c>
      <c r="B31" s="45">
        <v>18742.2</v>
      </c>
      <c r="C31" s="46">
        <v>98.84072580645163</v>
      </c>
      <c r="D31" s="46">
        <v>114.47731119052875</v>
      </c>
    </row>
    <row r="32" spans="1:4" ht="6" customHeight="1" x14ac:dyDescent="0.2">
      <c r="A32" s="80"/>
      <c r="B32" s="45"/>
      <c r="C32" s="46"/>
      <c r="D32" s="46"/>
    </row>
    <row r="33" spans="1:7" x14ac:dyDescent="0.2">
      <c r="A33" s="61" t="s">
        <v>111</v>
      </c>
      <c r="B33" s="45">
        <v>58667.899999999994</v>
      </c>
      <c r="C33" s="46">
        <v>76.255961278382813</v>
      </c>
      <c r="D33" s="46">
        <v>133.1142200855939</v>
      </c>
    </row>
    <row r="34" spans="1:7" x14ac:dyDescent="0.2">
      <c r="A34" s="61" t="s">
        <v>112</v>
      </c>
      <c r="B34" s="45"/>
      <c r="C34" s="46"/>
      <c r="D34" s="46"/>
    </row>
    <row r="35" spans="1:7" x14ac:dyDescent="0.2">
      <c r="A35" s="78" t="s">
        <v>98</v>
      </c>
      <c r="B35" s="45">
        <v>52315.199999999997</v>
      </c>
      <c r="C35" s="46">
        <v>98.812176571333865</v>
      </c>
      <c r="D35" s="46">
        <v>104.44123554794614</v>
      </c>
    </row>
    <row r="36" spans="1:7" ht="6.75" customHeight="1" x14ac:dyDescent="0.2">
      <c r="A36" s="81"/>
      <c r="B36" s="45"/>
      <c r="C36" s="46"/>
      <c r="D36" s="46"/>
    </row>
    <row r="37" spans="1:7" x14ac:dyDescent="0.2">
      <c r="A37" s="61" t="s">
        <v>100</v>
      </c>
      <c r="B37" s="45">
        <f>+B38-B39</f>
        <v>-7642.3000000000029</v>
      </c>
      <c r="C37" s="63" t="s">
        <v>7</v>
      </c>
      <c r="D37" s="63" t="s">
        <v>7</v>
      </c>
    </row>
    <row r="38" spans="1:7" x14ac:dyDescent="0.2">
      <c r="A38" s="61" t="s">
        <v>113</v>
      </c>
      <c r="B38" s="45">
        <v>94142.2</v>
      </c>
      <c r="C38" s="46">
        <v>103.30281217703478</v>
      </c>
      <c r="D38" s="46">
        <v>98.829938463050198</v>
      </c>
    </row>
    <row r="39" spans="1:7" x14ac:dyDescent="0.2">
      <c r="A39" s="61" t="s">
        <v>114</v>
      </c>
      <c r="B39" s="45">
        <v>101784.5</v>
      </c>
      <c r="C39" s="46">
        <v>102.23243089787599</v>
      </c>
      <c r="D39" s="46">
        <v>100.88526337214184</v>
      </c>
    </row>
    <row r="40" spans="1:7" ht="6.75" customHeight="1" x14ac:dyDescent="0.2">
      <c r="A40" s="61"/>
      <c r="B40" s="45"/>
      <c r="C40" s="46"/>
      <c r="D40" s="46"/>
    </row>
    <row r="41" spans="1:7" x14ac:dyDescent="0.2">
      <c r="A41" s="74" t="s">
        <v>116</v>
      </c>
      <c r="B41" s="45">
        <f>+B24-B26-B33-B37</f>
        <v>2763.0999999999913</v>
      </c>
      <c r="C41" s="63" t="s">
        <v>7</v>
      </c>
      <c r="D41" s="63" t="s">
        <v>7</v>
      </c>
      <c r="G41" s="58"/>
    </row>
    <row r="42" spans="1:7" ht="6.75" customHeight="1" x14ac:dyDescent="0.2">
      <c r="A42" s="82"/>
      <c r="B42" s="83"/>
      <c r="C42" s="83"/>
      <c r="D42" s="83"/>
    </row>
    <row r="43" spans="1:7" ht="23.25" customHeight="1" x14ac:dyDescent="0.2">
      <c r="A43" s="179" t="s">
        <v>117</v>
      </c>
      <c r="B43" s="180"/>
      <c r="C43" s="180"/>
      <c r="D43" s="180"/>
    </row>
    <row r="44" spans="1:7" ht="55.5" customHeight="1" x14ac:dyDescent="0.2">
      <c r="A44" s="179" t="s">
        <v>118</v>
      </c>
      <c r="B44" s="180"/>
      <c r="C44" s="180"/>
      <c r="D44" s="180"/>
    </row>
    <row r="45" spans="1:7" ht="33.75" customHeight="1" x14ac:dyDescent="0.2">
      <c r="A45" s="179" t="s">
        <v>119</v>
      </c>
      <c r="B45" s="180"/>
      <c r="C45" s="180"/>
      <c r="D45" s="180"/>
    </row>
    <row r="46" spans="1:7" x14ac:dyDescent="0.2">
      <c r="B46" s="84"/>
    </row>
  </sheetData>
  <mergeCells count="3">
    <mergeCell ref="A43:D43"/>
    <mergeCell ref="A44:D44"/>
    <mergeCell ref="A45:D45"/>
  </mergeCells>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Tabel 1</vt:lpstr>
      <vt:lpstr>Grafic 1</vt:lpstr>
      <vt:lpstr>Tabel 2</vt:lpstr>
      <vt:lpstr>Tabel 3</vt:lpstr>
      <vt:lpstr>Tabel 4</vt:lpstr>
      <vt:lpstr>Tabel 5</vt:lpstr>
      <vt:lpstr>Tabel 6</vt:lpstr>
      <vt:lpstr>Tabel 7</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Adriana Ciuchea</cp:lastModifiedBy>
  <cp:lastPrinted>2018-06-27T07:05:43Z</cp:lastPrinted>
  <dcterms:created xsi:type="dcterms:W3CDTF">2015-05-11T12:08:00Z</dcterms:created>
  <dcterms:modified xsi:type="dcterms:W3CDTF">2018-07-02T06:37:47Z</dcterms:modified>
</cp:coreProperties>
</file>