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Tabele comunicat\Comunicat 8 iulie 2024\Comunicat engleza\"/>
    </mc:Choice>
  </mc:AlternateContent>
  <bookViews>
    <workbookView xWindow="0" yWindow="0" windowWidth="23040" windowHeight="9048" activeTab="1"/>
  </bookViews>
  <sheets>
    <sheet name="Table 1" sheetId="1" r:id="rId1"/>
    <sheet name="Table 2" sheetId="6" r:id="rId2"/>
    <sheet name="Graph 1" sheetId="2" r:id="rId3"/>
    <sheet name="Graph 2" sheetId="9" r:id="rId4"/>
    <sheet name="Table 3" sheetId="5" r:id="rId5"/>
    <sheet name="Table 4" sheetId="8" r:id="rId6"/>
    <sheet name="Table 5" sheetId="7" r:id="rId7"/>
    <sheet name="Table 6" sheetId="4" r:id="rId8"/>
    <sheet name="Table 7" sheetId="3" r:id="rId9"/>
  </sheets>
  <calcPr calcId="162913"/>
</workbook>
</file>

<file path=xl/calcChain.xml><?xml version="1.0" encoding="utf-8"?>
<calcChain xmlns="http://schemas.openxmlformats.org/spreadsheetml/2006/main">
  <c r="B37" i="3" l="1"/>
  <c r="B27" i="3"/>
  <c r="B26" i="3" s="1"/>
  <c r="B41" i="3" s="1"/>
  <c r="B18" i="3"/>
  <c r="B22" i="3" s="1"/>
  <c r="B35" i="4"/>
  <c r="B25" i="4"/>
  <c r="B24" i="4" s="1"/>
  <c r="B18" i="4"/>
  <c r="B22" i="4" s="1"/>
  <c r="E17" i="7"/>
  <c r="D17" i="7"/>
  <c r="C17" i="7"/>
  <c r="B17" i="7"/>
  <c r="E8" i="7"/>
  <c r="D8" i="7"/>
  <c r="D7" i="7" s="1"/>
  <c r="D22" i="7" s="1"/>
  <c r="C8" i="7"/>
  <c r="B8" i="7"/>
  <c r="B7" i="7" s="1"/>
  <c r="B22" i="7" s="1"/>
  <c r="E7" i="7"/>
  <c r="E22" i="7" s="1"/>
  <c r="C7" i="7"/>
  <c r="C22" i="7" s="1"/>
  <c r="E18" i="8"/>
  <c r="E23" i="8" s="1"/>
  <c r="D18" i="8"/>
  <c r="D23" i="8" s="1"/>
  <c r="C18" i="8"/>
  <c r="C23" i="8" s="1"/>
  <c r="B18" i="8"/>
  <c r="B23" i="8" s="1"/>
  <c r="C10" i="5"/>
  <c r="C7" i="5"/>
  <c r="C13" i="6"/>
  <c r="C10" i="6"/>
  <c r="C7" i="6"/>
</calcChain>
</file>

<file path=xl/sharedStrings.xml><?xml version="1.0" encoding="utf-8"?>
<sst xmlns="http://schemas.openxmlformats.org/spreadsheetml/2006/main" count="299" uniqueCount="146">
  <si>
    <t>-</t>
  </si>
  <si>
    <t>Q1</t>
  </si>
  <si>
    <t>Q2</t>
  </si>
  <si>
    <t>Q3</t>
  </si>
  <si>
    <t>Q4</t>
  </si>
  <si>
    <t>Year</t>
  </si>
  <si>
    <t xml:space="preserve">- in % as against the corresponding period of the previous year - </t>
  </si>
  <si>
    <t>Unadjusted series</t>
  </si>
  <si>
    <t xml:space="preserve">- in % as against the previous quarter - </t>
  </si>
  <si>
    <t>Period</t>
  </si>
  <si>
    <t>Net taxes on products</t>
  </si>
  <si>
    <t>Gross domestic product</t>
  </si>
  <si>
    <t xml:space="preserve">   Agriculture, forestry and fishing</t>
  </si>
  <si>
    <t xml:space="preserve">   Construction</t>
  </si>
  <si>
    <t xml:space="preserve">   Information and communication</t>
  </si>
  <si>
    <t xml:space="preserve">   Financial intermediation and insurance</t>
  </si>
  <si>
    <t xml:space="preserve">   Real estate activities</t>
  </si>
  <si>
    <t>Gross value added</t>
  </si>
  <si>
    <t>Provisional (1)</t>
  </si>
  <si>
    <t>Total final consumption</t>
  </si>
  <si>
    <t xml:space="preserve">       Final consumption expenditure of households</t>
  </si>
  <si>
    <t xml:space="preserve">    Collective final consumption expenditure
    of General government</t>
  </si>
  <si>
    <t>Gross fixed capital formation</t>
  </si>
  <si>
    <t>Change in inventories</t>
  </si>
  <si>
    <t>Net export</t>
  </si>
  <si>
    <t xml:space="preserve">    Export of goods and services</t>
  </si>
  <si>
    <t xml:space="preserve">    Import of goods and services</t>
  </si>
  <si>
    <t xml:space="preserve">  - unadjusted series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</si>
  <si>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</si>
  <si>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</si>
  <si>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</si>
  <si>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</si>
  <si>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</si>
  <si>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</si>
  <si>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</si>
  <si>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</si>
  <si>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</si>
  <si>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t xml:space="preserve">    Statistical discrepancy</t>
  </si>
  <si>
    <t>Millions RON, current prices</t>
  </si>
  <si>
    <t>Provisional (2)</t>
  </si>
  <si>
    <t xml:space="preserve">Differences </t>
  </si>
  <si>
    <t xml:space="preserve">In % as against the previous quarter </t>
  </si>
  <si>
    <t xml:space="preserve">In % as against the corresponding period of the previous year </t>
  </si>
  <si>
    <t>Contribution to the
nominal value of GDP - %</t>
  </si>
  <si>
    <t>Contribution to the
growth rate of GDP - %</t>
  </si>
  <si>
    <t xml:space="preserve">   Wholesale and retail; repair of motor
   vehicles and  motorcycles; transport and
   storage; hotels and restaurants</t>
  </si>
  <si>
    <t xml:space="preserve">    Actual individual consumption of
    households</t>
  </si>
  <si>
    <t xml:space="preserve">       Final consumption expenditure of 
       households</t>
  </si>
  <si>
    <t xml:space="preserve">       Final consumption expenditure of Non-
       profit institutions serving households</t>
  </si>
  <si>
    <t xml:space="preserve">   Minning and quarrying; manufacturing; 
   electricity, gas, steam and air conditioning
   production and supply; water supply;
   sewerage, waste management and
   decontamination activities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</si>
  <si>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</si>
  <si>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</si>
  <si>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</si>
  <si>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t xml:space="preserve">       Individual final consumption
       expenditure of General government</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</si>
  <si>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</si>
  <si>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</si>
  <si>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</si>
  <si>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</si>
  <si>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</si>
  <si>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t xml:space="preserve">       Final consumption expenditure of Non-profit
       institutions serving households</t>
  </si>
  <si>
    <t xml:space="preserve">       Individual final consumption expenditure of 
       General government</t>
  </si>
  <si>
    <t xml:space="preserve">  - working day and seasonally adjusted series - </t>
  </si>
  <si>
    <t>Tabel 1: The evolution of quarterly Gross Domestic Product as against the corresponding period of the previous year</t>
  </si>
  <si>
    <t>Unadjusted series by method</t>
  </si>
  <si>
    <t xml:space="preserve">chain-linked volume technique </t>
  </si>
  <si>
    <t xml:space="preserve"> -</t>
  </si>
  <si>
    <t xml:space="preserve">Graph 1: Quarterly Gross Domestic Product of Romania, in the period 2010-2024 (seasonally adjusted series)
             </t>
  </si>
  <si>
    <t>- volume indices - % as compared to previous quarter -</t>
  </si>
  <si>
    <t>- volume indices - % as compared to the same quarter from previous year -</t>
  </si>
  <si>
    <t>- volume indices - % compared to the average of 2020 -</t>
  </si>
  <si>
    <t>Q1 2024</t>
  </si>
  <si>
    <t>Table 2: Quarterly GDP, in Q1 2024  - seasonally adjusted series</t>
  </si>
  <si>
    <t xml:space="preserve">Table 3: Quarterly GDP, in Q1 2024 - unadjusted series </t>
  </si>
  <si>
    <t>Table 4: The contribution of GDP resources to the nominal value and growth rate of GDP,
                 in Q1 2024</t>
  </si>
  <si>
    <t>Table 5: The contribution of GDP expenditure to the nominal value and growth rate of GDP,
                 in Q1 2024</t>
  </si>
  <si>
    <t>Tabel 6: GROSS DOMESTIC PRODUCT BY RESOURCES AND USES, IN Q1 2024</t>
  </si>
  <si>
    <t>Volume indices
 – în % as against Q1 2023</t>
  </si>
  <si>
    <t>Price indices
 – în % as against Q1 2023</t>
  </si>
  <si>
    <t>Tabel 7: GROSS DOMESTIC PRODUCT BY RESOURCES AND USES, IN Q1 2024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</si>
  <si>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</si>
  <si>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</si>
  <si>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</si>
  <si>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</si>
  <si>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</si>
  <si>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</si>
  <si>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</si>
  <si>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</si>
  <si>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</si>
  <si>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</si>
  <si>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</si>
  <si>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</si>
  <si>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</si>
  <si>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</si>
  <si>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</si>
  <si>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</si>
  <si>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</si>
  <si>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</si>
  <si>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</si>
  <si>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</si>
  <si>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</si>
  <si>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</si>
  <si>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</si>
  <si>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</si>
  <si>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</si>
  <si>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</si>
  <si>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</si>
  <si>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</si>
  <si>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</si>
  <si>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</si>
  <si>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</si>
  <si>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</si>
  <si>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</si>
  <si>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</si>
  <si>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</si>
  <si>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</si>
  <si>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</si>
  <si>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</si>
  <si>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</si>
  <si>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</si>
  <si>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</si>
  <si>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</si>
  <si>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</si>
  <si>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</si>
  <si>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</si>
  <si>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</si>
  <si>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</si>
  <si>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</si>
  <si>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</si>
  <si>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</si>
  <si>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</si>
  <si>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</si>
  <si>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</si>
  <si>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</si>
  <si>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</si>
  <si>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</si>
  <si>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</si>
  <si>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 xml:space="preserve">Graph 2: Quarterly Gross Domestic Product of Romania, in the period 2010-2024 (unadjusted series)
             </t>
  </si>
  <si>
    <t>Volume indices
 – în % as against Q4 2024</t>
  </si>
  <si>
    <t>Price indices
 – în % as against Q4 2024</t>
  </si>
  <si>
    <r>
      <t>Net taxes on products</t>
    </r>
    <r>
      <rPr>
        <vertAlign val="superscript"/>
        <sz val="9"/>
        <color theme="1"/>
        <rFont val="Calibri"/>
        <family val="2"/>
      </rPr>
      <t xml:space="preserve"> 1)</t>
    </r>
  </si>
  <si>
    <r>
      <t xml:space="preserve">    Actual individual consumption of households  </t>
    </r>
    <r>
      <rPr>
        <vertAlign val="superscript"/>
        <sz val="9"/>
        <color theme="1"/>
        <rFont val="Calibri"/>
        <family val="2"/>
      </rPr>
      <t>2)</t>
    </r>
  </si>
  <si>
    <r>
      <t xml:space="preserve">    Collective final consumption expenditure of 
    General government </t>
    </r>
    <r>
      <rPr>
        <vertAlign val="superscript"/>
        <sz val="9"/>
        <color theme="1"/>
        <rFont val="Calibri"/>
        <family val="2"/>
      </rPr>
      <t>3)</t>
    </r>
  </si>
  <si>
    <r>
      <t>with reference year 2020</t>
    </r>
    <r>
      <rPr>
        <b/>
        <vertAlign val="superscript"/>
        <sz val="9"/>
        <color theme="1"/>
        <rFont val="Calibri"/>
        <family val="2"/>
      </rPr>
      <t>*)</t>
    </r>
  </si>
  <si>
    <r>
      <t>Seasonally adjusted series</t>
    </r>
    <r>
      <rPr>
        <b/>
        <vertAlign val="superscript"/>
        <sz val="9"/>
        <color theme="1"/>
        <rFont val="Calibri"/>
        <family val="2"/>
      </rPr>
      <t>**)</t>
    </r>
  </si>
  <si>
    <r>
      <rPr>
        <vertAlign val="superscript"/>
        <sz val="9"/>
        <color theme="1"/>
        <rFont val="Calibri"/>
        <family val="2"/>
      </rPr>
      <t>*)</t>
    </r>
    <r>
      <rPr>
        <sz val="9"/>
        <color theme="1"/>
        <rFont val="Calibri"/>
        <family val="2"/>
      </rPr>
      <t xml:space="preserve"> see the methodological details on page 4, point IV</t>
    </r>
  </si>
  <si>
    <r>
      <rPr>
        <vertAlign val="superscript"/>
        <sz val="9"/>
        <color theme="1"/>
        <rFont val="Calibri"/>
        <family val="2"/>
      </rPr>
      <t>**)</t>
    </r>
    <r>
      <rPr>
        <sz val="9"/>
        <color theme="1"/>
        <rFont val="Calibri"/>
        <family val="2"/>
      </rPr>
      <t xml:space="preserve"> seasonal adjustement based on  unadjusted series expressed in chain-linked volume technique with ref. year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</si>
</sst>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0"/>
      <name val="Arial"/>
    </font>
    <font>
      <sz val="10"/>
      <name val="Arial"/>
      <family val="2"/>
    </font>
    <font>
      <sz val="8"/>
      <name val="Arial"/>
      <family val="2"/>
    </font>
    <font>
      <sz val="10"/>
      <name val="Arial"/>
      <family val="2"/>
    </font>
    <font>
      <b/>
      <sz val="10"/>
      <name val="Calibri"/>
      <family val="2"/>
    </font>
    <font>
      <sz val="10"/>
      <name val="Calibri"/>
      <family val="2"/>
    </font>
    <font>
      <b/>
      <sz val="11"/>
      <name val="Calibri"/>
      <family val="2"/>
    </font>
    <font>
      <sz val="11"/>
      <name val="Calibri"/>
      <family val="2"/>
    </font>
    <font>
      <b/>
      <sz val="11"/>
      <color theme="1"/>
      <name val="Calibri"/>
      <family val="2"/>
    </font>
    <font>
      <sz val="11"/>
      <color theme="1"/>
      <name val="Calibri"/>
      <family val="2"/>
    </font>
    <font>
      <sz val="10"/>
      <color theme="1"/>
      <name val="Calibri"/>
      <family val="2"/>
    </font>
    <font>
      <b/>
      <sz val="10"/>
      <color theme="1"/>
      <name val="Calibri"/>
      <family val="2"/>
    </font>
    <font>
      <sz val="9"/>
      <color theme="1"/>
      <name val="Calibri"/>
      <family val="2"/>
    </font>
    <font>
      <b/>
      <sz val="9"/>
      <color theme="1"/>
      <name val="Calibri"/>
      <family val="2"/>
    </font>
    <font>
      <i/>
      <vertAlign val="superscript"/>
      <sz val="9"/>
      <color theme="1"/>
      <name val="Calibri"/>
      <family val="2"/>
    </font>
    <font>
      <i/>
      <sz val="9"/>
      <color theme="1"/>
      <name val="Calibri"/>
      <family val="2"/>
    </font>
    <font>
      <vertAlign val="superscript"/>
      <sz val="9"/>
      <color theme="1"/>
      <name val="Calibri"/>
      <family val="2"/>
    </font>
    <font>
      <sz val="8"/>
      <color theme="1"/>
      <name val="Calibri"/>
      <family val="2"/>
    </font>
    <font>
      <i/>
      <sz val="10"/>
      <color theme="1"/>
      <name val="Calibri"/>
      <family val="2"/>
    </font>
    <font>
      <b/>
      <sz val="9"/>
      <color theme="1"/>
      <name val="Calibri"/>
      <family val="2"/>
      <scheme val="minor"/>
    </font>
    <font>
      <b/>
      <vertAlign val="superscript"/>
      <sz val="9"/>
      <color theme="1"/>
      <name val="Calibri"/>
      <family val="2"/>
    </font>
  </fonts>
  <fills count="3">
    <fill>
      <patternFill patternType="none"/>
    </fill>
    <fill>
      <patternFill patternType="gray125"/>
    </fill>
    <fill>
      <patternFill patternType="solid">
        <fgColor indexed="22"/>
        <bgColor indexed="64"/>
      </patternFill>
    </fill>
  </fills>
  <borders count="48">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3" fillId="0" borderId="0"/>
    <xf numFmtId="0" fontId="3" fillId="0" borderId="0"/>
    <xf numFmtId="0" fontId="1" fillId="0" borderId="0"/>
    <xf numFmtId="0" fontId="1" fillId="0" borderId="0"/>
  </cellStyleXfs>
  <cellXfs count="201">
    <xf numFmtId="0" fontId="0" fillId="0" borderId="0" xfId="0"/>
    <xf numFmtId="0" fontId="5" fillId="0" borderId="19" xfId="1" applyFont="1" applyFill="1" applyBorder="1" applyAlignment="1">
      <alignment horizontal="center"/>
    </xf>
    <xf numFmtId="164" fontId="5" fillId="0" borderId="19" xfId="1" applyNumberFormat="1" applyFont="1" applyFill="1" applyBorder="1" applyAlignment="1">
      <alignment horizontal="center"/>
    </xf>
    <xf numFmtId="164" fontId="5" fillId="0" borderId="20" xfId="0" applyNumberFormat="1" applyFont="1" applyBorder="1" applyAlignment="1">
      <alignment horizontal="center"/>
    </xf>
    <xf numFmtId="0" fontId="5" fillId="0" borderId="0" xfId="4" applyFont="1"/>
    <xf numFmtId="0" fontId="7" fillId="0" borderId="0" xfId="4" applyFont="1" applyAlignment="1"/>
    <xf numFmtId="0" fontId="5" fillId="0" borderId="0" xfId="4" applyFont="1" applyBorder="1" applyAlignment="1"/>
    <xf numFmtId="164" fontId="4" fillId="0" borderId="14" xfId="4" quotePrefix="1" applyNumberFormat="1" applyFont="1" applyFill="1" applyBorder="1" applyAlignment="1">
      <alignment horizontal="center" vertical="center" wrapText="1"/>
    </xf>
    <xf numFmtId="164" fontId="4" fillId="0" borderId="34" xfId="4" quotePrefix="1" applyNumberFormat="1" applyFont="1" applyFill="1" applyBorder="1" applyAlignment="1">
      <alignment horizontal="center" vertical="center" wrapText="1"/>
    </xf>
    <xf numFmtId="164" fontId="4" fillId="0" borderId="0" xfId="4" applyNumberFormat="1" applyFont="1" applyFill="1" applyBorder="1" applyAlignment="1">
      <alignment horizontal="center" vertical="justify"/>
    </xf>
    <xf numFmtId="164" fontId="5" fillId="0" borderId="0" xfId="4" applyNumberFormat="1" applyFont="1" applyBorder="1" applyAlignment="1">
      <alignment horizontal="right" indent="1"/>
    </xf>
    <xf numFmtId="0" fontId="1" fillId="0" borderId="0" xfId="4" applyFont="1"/>
    <xf numFmtId="0" fontId="5" fillId="0" borderId="20" xfId="1" applyFont="1" applyFill="1" applyBorder="1" applyAlignment="1">
      <alignment horizontal="center"/>
    </xf>
    <xf numFmtId="164" fontId="5" fillId="0" borderId="20" xfId="0" applyNumberFormat="1" applyFont="1" applyFill="1" applyBorder="1" applyAlignment="1">
      <alignment horizontal="center"/>
    </xf>
    <xf numFmtId="0" fontId="4" fillId="0" borderId="46" xfId="4" applyFont="1" applyBorder="1" applyAlignment="1">
      <alignment horizontal="center" vertical="center"/>
    </xf>
    <xf numFmtId="164" fontId="4" fillId="0" borderId="20" xfId="4" quotePrefix="1" applyNumberFormat="1" applyFont="1" applyFill="1" applyBorder="1" applyAlignment="1">
      <alignment horizontal="center" vertical="center" wrapText="1"/>
    </xf>
    <xf numFmtId="0" fontId="10" fillId="0" borderId="0" xfId="0" applyFont="1"/>
    <xf numFmtId="0" fontId="10" fillId="0" borderId="0" xfId="0" applyFont="1" applyBorder="1"/>
    <xf numFmtId="0" fontId="10" fillId="0" borderId="17" xfId="0" applyFont="1" applyBorder="1"/>
    <xf numFmtId="0" fontId="10" fillId="0" borderId="20" xfId="0" applyFont="1" applyBorder="1"/>
    <xf numFmtId="0" fontId="11" fillId="0" borderId="24" xfId="0" applyFont="1" applyBorder="1" applyAlignment="1">
      <alignment horizontal="center" vertical="center"/>
    </xf>
    <xf numFmtId="0" fontId="11" fillId="0" borderId="1" xfId="0" applyFont="1" applyBorder="1" applyAlignment="1">
      <alignment horizontal="center" vertical="center"/>
    </xf>
    <xf numFmtId="0" fontId="10" fillId="0" borderId="19" xfId="0" applyFont="1" applyBorder="1"/>
    <xf numFmtId="164" fontId="11" fillId="0" borderId="17" xfId="0" applyNumberFormat="1" applyFont="1" applyBorder="1" applyAlignment="1">
      <alignment horizontal="right" vertical="center" indent="2"/>
    </xf>
    <xf numFmtId="164" fontId="11" fillId="0" borderId="12" xfId="0" applyNumberFormat="1" applyFont="1" applyBorder="1" applyAlignment="1">
      <alignment horizontal="right" vertical="center" indent="2"/>
    </xf>
    <xf numFmtId="164" fontId="11" fillId="0" borderId="19" xfId="2" applyNumberFormat="1" applyFont="1" applyFill="1" applyBorder="1" applyAlignment="1">
      <alignment vertical="justify"/>
    </xf>
    <xf numFmtId="164" fontId="11" fillId="0" borderId="19" xfId="0" applyNumberFormat="1" applyFont="1" applyFill="1" applyBorder="1" applyAlignment="1">
      <alignment horizontal="right" indent="2"/>
    </xf>
    <xf numFmtId="164" fontId="11" fillId="0" borderId="12" xfId="0" applyNumberFormat="1" applyFont="1" applyFill="1" applyBorder="1" applyAlignment="1">
      <alignment horizontal="right" indent="2"/>
    </xf>
    <xf numFmtId="164" fontId="10" fillId="0" borderId="19" xfId="2" applyNumberFormat="1" applyFont="1" applyFill="1" applyBorder="1" applyAlignment="1">
      <alignment vertical="justify" wrapText="1"/>
    </xf>
    <xf numFmtId="164" fontId="10" fillId="0" borderId="19" xfId="0" applyNumberFormat="1" applyFont="1" applyFill="1" applyBorder="1" applyAlignment="1">
      <alignment horizontal="right" indent="2"/>
    </xf>
    <xf numFmtId="164" fontId="10" fillId="0" borderId="12" xfId="0" applyNumberFormat="1" applyFont="1" applyFill="1" applyBorder="1" applyAlignment="1">
      <alignment horizontal="right" indent="2"/>
    </xf>
    <xf numFmtId="164" fontId="10" fillId="0" borderId="19" xfId="2" applyNumberFormat="1" applyFont="1" applyFill="1" applyBorder="1" applyAlignment="1">
      <alignment vertical="justify"/>
    </xf>
    <xf numFmtId="0" fontId="10" fillId="0" borderId="19" xfId="2" applyFont="1" applyBorder="1"/>
    <xf numFmtId="164" fontId="10" fillId="0" borderId="12" xfId="0" applyNumberFormat="1" applyFont="1" applyBorder="1" applyAlignment="1">
      <alignment horizontal="right" indent="2"/>
    </xf>
    <xf numFmtId="0" fontId="10" fillId="2" borderId="17" xfId="2" applyFont="1" applyFill="1" applyBorder="1"/>
    <xf numFmtId="164" fontId="10" fillId="2" borderId="17" xfId="0" applyNumberFormat="1" applyFont="1" applyFill="1" applyBorder="1" applyAlignment="1">
      <alignment horizontal="right" indent="2"/>
    </xf>
    <xf numFmtId="164" fontId="10" fillId="2" borderId="18" xfId="0" applyNumberFormat="1" applyFont="1" applyFill="1" applyBorder="1" applyAlignment="1">
      <alignment horizontal="right" indent="2"/>
    </xf>
    <xf numFmtId="0" fontId="11" fillId="2" borderId="19" xfId="2" applyFont="1" applyFill="1" applyBorder="1"/>
    <xf numFmtId="164" fontId="11" fillId="2" borderId="19" xfId="0" applyNumberFormat="1" applyFont="1" applyFill="1" applyBorder="1" applyAlignment="1">
      <alignment horizontal="right" indent="2"/>
    </xf>
    <xf numFmtId="164" fontId="11" fillId="2" borderId="12" xfId="0" applyNumberFormat="1" applyFont="1" applyFill="1" applyBorder="1" applyAlignment="1">
      <alignment horizontal="right" indent="2"/>
    </xf>
    <xf numFmtId="0" fontId="10" fillId="2" borderId="20" xfId="0" applyFont="1" applyFill="1" applyBorder="1"/>
    <xf numFmtId="164" fontId="10" fillId="2" borderId="20" xfId="0" applyNumberFormat="1" applyFont="1" applyFill="1" applyBorder="1" applyAlignment="1">
      <alignment horizontal="right" indent="2"/>
    </xf>
    <xf numFmtId="164" fontId="10" fillId="2" borderId="15" xfId="0" applyNumberFormat="1" applyFont="1" applyFill="1" applyBorder="1" applyAlignment="1">
      <alignment horizontal="right" indent="2"/>
    </xf>
    <xf numFmtId="0" fontId="8" fillId="0" borderId="0" xfId="0" applyFont="1"/>
    <xf numFmtId="0" fontId="12" fillId="0" borderId="0" xfId="0" applyFont="1" applyFill="1" applyBorder="1"/>
    <xf numFmtId="0" fontId="12" fillId="0" borderId="0" xfId="0" applyFont="1"/>
    <xf numFmtId="0" fontId="12" fillId="0" borderId="0" xfId="3" applyFont="1" applyFill="1" applyBorder="1"/>
    <xf numFmtId="0" fontId="13" fillId="0" borderId="0" xfId="3" applyFont="1" applyBorder="1" applyAlignment="1">
      <alignment horizontal="right"/>
    </xf>
    <xf numFmtId="0" fontId="12" fillId="0" borderId="24" xfId="3" applyFont="1" applyFill="1" applyBorder="1" applyAlignment="1">
      <alignment vertical="top" wrapText="1"/>
    </xf>
    <xf numFmtId="0" fontId="12" fillId="0" borderId="33" xfId="3" applyFont="1" applyBorder="1" applyAlignment="1">
      <alignment horizontal="center" vertical="top" wrapText="1"/>
    </xf>
    <xf numFmtId="0" fontId="12" fillId="0" borderId="34" xfId="3" applyFont="1" applyBorder="1" applyAlignment="1">
      <alignment horizontal="center" vertical="top" wrapText="1"/>
    </xf>
    <xf numFmtId="0" fontId="12" fillId="0" borderId="25" xfId="0" applyFont="1" applyFill="1" applyBorder="1" applyAlignment="1">
      <alignment vertical="top" wrapText="1"/>
    </xf>
    <xf numFmtId="0" fontId="12" fillId="0" borderId="11" xfId="0" applyFont="1" applyFill="1" applyBorder="1" applyAlignment="1">
      <alignment horizontal="right" wrapText="1" indent="2"/>
    </xf>
    <xf numFmtId="0" fontId="12" fillId="0" borderId="40" xfId="0" applyFont="1" applyFill="1" applyBorder="1" applyAlignment="1">
      <alignment horizontal="right" wrapText="1" indent="2"/>
    </xf>
    <xf numFmtId="164" fontId="12" fillId="0" borderId="7" xfId="3" applyNumberFormat="1" applyFont="1" applyFill="1" applyBorder="1" applyAlignment="1">
      <alignment vertical="justify"/>
    </xf>
    <xf numFmtId="164" fontId="12" fillId="0" borderId="11" xfId="0" applyNumberFormat="1" applyFont="1" applyFill="1" applyBorder="1" applyAlignment="1">
      <alignment horizontal="right" wrapText="1" indent="1"/>
    </xf>
    <xf numFmtId="164" fontId="12" fillId="0" borderId="11" xfId="0" applyNumberFormat="1" applyFont="1" applyFill="1" applyBorder="1" applyAlignment="1">
      <alignment horizontal="right" wrapText="1" indent="2"/>
    </xf>
    <xf numFmtId="164" fontId="12" fillId="0" borderId="35" xfId="0" applyNumberFormat="1" applyFont="1" applyFill="1" applyBorder="1" applyAlignment="1">
      <alignment horizontal="right" wrapText="1" indent="2"/>
    </xf>
    <xf numFmtId="164" fontId="12" fillId="0" borderId="0" xfId="0" applyNumberFormat="1" applyFont="1"/>
    <xf numFmtId="164" fontId="12" fillId="0" borderId="7" xfId="3" applyNumberFormat="1" applyFont="1" applyFill="1" applyBorder="1" applyAlignment="1">
      <alignment vertical="justify" wrapText="1"/>
    </xf>
    <xf numFmtId="0" fontId="14" fillId="0" borderId="25" xfId="3" applyFont="1" applyBorder="1" applyAlignment="1">
      <alignment horizontal="left" wrapText="1" indent="1"/>
    </xf>
    <xf numFmtId="0" fontId="12" fillId="0" borderId="25" xfId="3" applyFont="1" applyBorder="1" applyAlignment="1">
      <alignment horizontal="left" wrapText="1" indent="1"/>
    </xf>
    <xf numFmtId="0" fontId="15" fillId="0" borderId="25" xfId="3" applyFont="1" applyBorder="1" applyAlignment="1">
      <alignment horizontal="left" vertical="top" wrapText="1" indent="1"/>
    </xf>
    <xf numFmtId="0" fontId="12" fillId="0" borderId="25" xfId="3" applyFont="1" applyFill="1" applyBorder="1" applyAlignment="1">
      <alignment horizontal="left" wrapText="1" indent="1"/>
    </xf>
    <xf numFmtId="0" fontId="12" fillId="0" borderId="7" xfId="3" applyFont="1" applyBorder="1"/>
    <xf numFmtId="164" fontId="12" fillId="0" borderId="11" xfId="0" quotePrefix="1" applyNumberFormat="1" applyFont="1" applyFill="1" applyBorder="1" applyAlignment="1">
      <alignment horizontal="right" wrapText="1" indent="2"/>
    </xf>
    <xf numFmtId="164" fontId="12" fillId="0" borderId="35" xfId="0" quotePrefix="1" applyNumberFormat="1" applyFont="1" applyFill="1" applyBorder="1" applyAlignment="1">
      <alignment horizontal="right" wrapText="1" indent="2"/>
    </xf>
    <xf numFmtId="0" fontId="14" fillId="0" borderId="25" xfId="3" applyFont="1" applyFill="1" applyBorder="1" applyAlignment="1">
      <alignment wrapText="1"/>
    </xf>
    <xf numFmtId="0" fontId="13" fillId="2" borderId="39" xfId="3" applyFont="1" applyFill="1" applyBorder="1" applyAlignment="1">
      <alignment horizontal="left" vertical="center" wrapText="1" indent="1"/>
    </xf>
    <xf numFmtId="164" fontId="13" fillId="2" borderId="5" xfId="0" applyNumberFormat="1" applyFont="1" applyFill="1" applyBorder="1" applyAlignment="1">
      <alignment horizontal="right" vertical="center" wrapText="1" indent="1"/>
    </xf>
    <xf numFmtId="164" fontId="13" fillId="2" borderId="5" xfId="0" applyNumberFormat="1" applyFont="1" applyFill="1" applyBorder="1" applyAlignment="1">
      <alignment horizontal="right" vertical="center" wrapText="1" indent="2"/>
    </xf>
    <xf numFmtId="164" fontId="13" fillId="2" borderId="10" xfId="0" applyNumberFormat="1" applyFont="1" applyFill="1" applyBorder="1" applyAlignment="1">
      <alignment horizontal="right" vertical="center" wrapText="1" indent="2"/>
    </xf>
    <xf numFmtId="0" fontId="12" fillId="0" borderId="25" xfId="3" applyFont="1" applyFill="1" applyBorder="1" applyAlignment="1">
      <alignment horizontal="left" vertical="top" wrapText="1" indent="1"/>
    </xf>
    <xf numFmtId="164" fontId="12" fillId="0" borderId="7" xfId="3" applyNumberFormat="1" applyFont="1" applyFill="1" applyBorder="1"/>
    <xf numFmtId="164" fontId="12" fillId="0" borderId="7" xfId="3" applyNumberFormat="1" applyFont="1" applyFill="1" applyBorder="1" applyAlignment="1">
      <alignment wrapText="1"/>
    </xf>
    <xf numFmtId="0" fontId="14" fillId="0" borderId="25" xfId="3" applyFont="1" applyBorder="1" applyAlignment="1">
      <alignment horizontal="left" vertical="top" wrapText="1" indent="2"/>
    </xf>
    <xf numFmtId="0" fontId="12" fillId="0" borderId="25" xfId="3" applyFont="1" applyBorder="1" applyAlignment="1">
      <alignment horizontal="left" vertical="top" wrapText="1" indent="1"/>
    </xf>
    <xf numFmtId="0" fontId="12" fillId="0" borderId="25" xfId="3" applyFont="1" applyBorder="1" applyAlignment="1">
      <alignment horizontal="left" vertical="top" wrapText="1" indent="2"/>
    </xf>
    <xf numFmtId="0" fontId="15" fillId="0" borderId="25" xfId="3" applyFont="1" applyBorder="1" applyAlignment="1">
      <alignment horizontal="left" vertical="top" wrapText="1" indent="2"/>
    </xf>
    <xf numFmtId="0" fontId="12" fillId="0" borderId="25" xfId="3" applyFont="1" applyBorder="1"/>
    <xf numFmtId="164" fontId="15" fillId="0" borderId="27" xfId="0" applyNumberFormat="1" applyFont="1" applyFill="1" applyBorder="1" applyAlignment="1">
      <alignment horizontal="left" vertical="top" wrapText="1" indent="1"/>
    </xf>
    <xf numFmtId="164" fontId="12" fillId="0" borderId="13" xfId="0" applyNumberFormat="1" applyFont="1" applyFill="1" applyBorder="1" applyAlignment="1">
      <alignment horizontal="center" wrapText="1"/>
    </xf>
    <xf numFmtId="164" fontId="12" fillId="0" borderId="37" xfId="0" applyNumberFormat="1" applyFont="1" applyFill="1" applyBorder="1" applyAlignment="1">
      <alignment horizontal="center" wrapText="1"/>
    </xf>
    <xf numFmtId="164" fontId="12" fillId="0" borderId="0" xfId="0" applyNumberFormat="1" applyFont="1" applyFill="1" applyBorder="1"/>
    <xf numFmtId="0" fontId="12" fillId="0" borderId="0" xfId="0" applyFont="1" applyBorder="1"/>
    <xf numFmtId="0" fontId="12" fillId="0" borderId="0" xfId="3" applyFont="1" applyBorder="1"/>
    <xf numFmtId="0" fontId="13" fillId="0" borderId="0" xfId="3" applyFont="1" applyAlignment="1">
      <alignment horizontal="right"/>
    </xf>
    <xf numFmtId="0" fontId="12" fillId="0" borderId="24" xfId="3" applyFont="1" applyBorder="1" applyAlignment="1">
      <alignment vertical="top" wrapText="1"/>
    </xf>
    <xf numFmtId="0" fontId="12" fillId="0" borderId="25" xfId="0" applyFont="1" applyBorder="1" applyAlignment="1">
      <alignment vertical="top" wrapText="1"/>
    </xf>
    <xf numFmtId="0" fontId="12" fillId="0" borderId="11" xfId="0" applyFont="1" applyBorder="1" applyAlignment="1">
      <alignment horizontal="right" wrapText="1" indent="2"/>
    </xf>
    <xf numFmtId="0" fontId="12" fillId="0" borderId="35" xfId="0" applyFont="1" applyBorder="1" applyAlignment="1">
      <alignment horizontal="right" wrapText="1" indent="2"/>
    </xf>
    <xf numFmtId="0" fontId="14" fillId="0" borderId="25" xfId="3" applyFont="1" applyBorder="1" applyAlignment="1">
      <alignment wrapText="1"/>
    </xf>
    <xf numFmtId="164" fontId="12" fillId="0" borderId="11" xfId="0" applyNumberFormat="1" applyFont="1" applyBorder="1" applyAlignment="1">
      <alignment horizontal="right" wrapText="1" indent="1"/>
    </xf>
    <xf numFmtId="164" fontId="12" fillId="0" borderId="11" xfId="0" applyNumberFormat="1" applyFont="1" applyBorder="1" applyAlignment="1">
      <alignment horizontal="right" wrapText="1" indent="2"/>
    </xf>
    <xf numFmtId="164" fontId="12" fillId="0" borderId="35" xfId="0" applyNumberFormat="1" applyFont="1" applyBorder="1" applyAlignment="1">
      <alignment horizontal="right" wrapText="1" indent="2"/>
    </xf>
    <xf numFmtId="0" fontId="13" fillId="2" borderId="36" xfId="3" applyFont="1" applyFill="1" applyBorder="1" applyAlignment="1">
      <alignment horizontal="left" vertical="center" wrapText="1" indent="1"/>
    </xf>
    <xf numFmtId="164" fontId="15" fillId="0" borderId="27" xfId="0" applyNumberFormat="1" applyFont="1" applyBorder="1" applyAlignment="1">
      <alignment horizontal="left" vertical="top" wrapText="1" indent="1"/>
    </xf>
    <xf numFmtId="164" fontId="12" fillId="0" borderId="13" xfId="0" applyNumberFormat="1" applyFont="1" applyBorder="1" applyAlignment="1">
      <alignment horizontal="right" wrapText="1" indent="1"/>
    </xf>
    <xf numFmtId="164" fontId="12" fillId="0" borderId="37" xfId="0" applyNumberFormat="1" applyFont="1" applyBorder="1" applyAlignment="1">
      <alignment horizontal="right" wrapText="1" indent="1"/>
    </xf>
    <xf numFmtId="164" fontId="12" fillId="0" borderId="0" xfId="0" applyNumberFormat="1" applyFont="1" applyBorder="1"/>
    <xf numFmtId="0" fontId="11" fillId="0" borderId="25" xfId="0" applyFont="1" applyBorder="1" applyAlignment="1">
      <alignment horizontal="center" vertical="center"/>
    </xf>
    <xf numFmtId="0" fontId="11" fillId="0" borderId="12" xfId="0" applyFont="1" applyBorder="1" applyAlignment="1">
      <alignment horizontal="center" vertical="center"/>
    </xf>
    <xf numFmtId="164" fontId="10" fillId="0" borderId="7" xfId="0" applyNumberFormat="1" applyFont="1" applyFill="1" applyBorder="1" applyAlignment="1">
      <alignment vertical="justify"/>
    </xf>
    <xf numFmtId="164" fontId="10" fillId="0" borderId="25" xfId="0" applyNumberFormat="1" applyFont="1" applyFill="1" applyBorder="1" applyAlignment="1">
      <alignment horizontal="right" indent="2"/>
    </xf>
    <xf numFmtId="164" fontId="10" fillId="0" borderId="7" xfId="0" applyNumberFormat="1" applyFont="1" applyFill="1" applyBorder="1" applyAlignment="1">
      <alignment horizontal="right" indent="2"/>
    </xf>
    <xf numFmtId="164" fontId="10" fillId="0" borderId="35" xfId="0" applyNumberFormat="1" applyFont="1" applyFill="1" applyBorder="1" applyAlignment="1">
      <alignment horizontal="right" indent="2"/>
    </xf>
    <xf numFmtId="164" fontId="10" fillId="0" borderId="7" xfId="0" applyNumberFormat="1" applyFont="1" applyFill="1" applyBorder="1" applyAlignment="1">
      <alignment vertical="justify" wrapText="1"/>
    </xf>
    <xf numFmtId="164" fontId="10" fillId="0" borderId="19" xfId="0" applyNumberFormat="1" applyFont="1" applyFill="1" applyBorder="1" applyAlignment="1">
      <alignment vertical="justify" wrapText="1"/>
    </xf>
    <xf numFmtId="0" fontId="11" fillId="0" borderId="19" xfId="0" applyFont="1" applyBorder="1"/>
    <xf numFmtId="164" fontId="11" fillId="0" borderId="25" xfId="0" applyNumberFormat="1" applyFont="1" applyFill="1" applyBorder="1" applyAlignment="1">
      <alignment horizontal="right" indent="2"/>
    </xf>
    <xf numFmtId="164" fontId="11" fillId="0" borderId="7" xfId="0" applyNumberFormat="1" applyFont="1" applyFill="1" applyBorder="1" applyAlignment="1">
      <alignment horizontal="right" indent="2"/>
    </xf>
    <xf numFmtId="164" fontId="11" fillId="0" borderId="35" xfId="0" applyNumberFormat="1" applyFont="1" applyFill="1" applyBorder="1" applyAlignment="1">
      <alignment horizontal="right" indent="2"/>
    </xf>
    <xf numFmtId="0" fontId="10" fillId="2" borderId="17" xfId="0" applyFont="1" applyFill="1" applyBorder="1"/>
    <xf numFmtId="164" fontId="10" fillId="2" borderId="26" xfId="0" applyNumberFormat="1" applyFont="1" applyFill="1" applyBorder="1" applyAlignment="1">
      <alignment horizontal="right" indent="2"/>
    </xf>
    <xf numFmtId="0" fontId="11" fillId="2" borderId="19" xfId="0" applyFont="1" applyFill="1" applyBorder="1"/>
    <xf numFmtId="164" fontId="11" fillId="2" borderId="25" xfId="0" applyNumberFormat="1" applyFont="1" applyFill="1" applyBorder="1" applyAlignment="1">
      <alignment horizontal="right" indent="2"/>
    </xf>
    <xf numFmtId="0" fontId="10" fillId="2" borderId="27" xfId="0" applyFont="1" applyFill="1" applyBorder="1" applyAlignment="1">
      <alignment horizontal="right" indent="3"/>
    </xf>
    <xf numFmtId="0" fontId="10" fillId="2" borderId="15" xfId="0" applyFont="1" applyFill="1" applyBorder="1" applyAlignment="1">
      <alignment horizontal="right" indent="3"/>
    </xf>
    <xf numFmtId="0" fontId="10" fillId="0" borderId="0" xfId="0" applyFont="1" applyFill="1" applyBorder="1"/>
    <xf numFmtId="0" fontId="11" fillId="0" borderId="1" xfId="0" applyFont="1" applyFill="1" applyBorder="1" applyAlignment="1">
      <alignment horizontal="center" vertical="center"/>
    </xf>
    <xf numFmtId="0" fontId="18" fillId="0" borderId="21" xfId="0" applyFont="1" applyBorder="1" applyAlignment="1">
      <alignment horizontal="left" indent="1"/>
    </xf>
    <xf numFmtId="164" fontId="10" fillId="0" borderId="43" xfId="0" applyNumberFormat="1" applyFont="1" applyFill="1" applyBorder="1" applyAlignment="1">
      <alignment horizontal="right" indent="1"/>
    </xf>
    <xf numFmtId="0" fontId="18" fillId="0" borderId="22" xfId="0" applyFont="1" applyBorder="1" applyAlignment="1">
      <alignment horizontal="left" indent="1"/>
    </xf>
    <xf numFmtId="164" fontId="10" fillId="0" borderId="10" xfId="0" applyNumberFormat="1" applyFont="1" applyFill="1" applyBorder="1" applyAlignment="1">
      <alignment horizontal="right" indent="1"/>
    </xf>
    <xf numFmtId="0" fontId="18" fillId="0" borderId="5" xfId="0" applyFont="1" applyBorder="1" applyAlignment="1">
      <alignment horizontal="left" indent="1"/>
    </xf>
    <xf numFmtId="0" fontId="18" fillId="0" borderId="23" xfId="0" applyFont="1" applyBorder="1" applyAlignment="1">
      <alignment horizontal="left" indent="1"/>
    </xf>
    <xf numFmtId="164" fontId="10" fillId="0" borderId="44" xfId="0" applyNumberFormat="1" applyFont="1" applyFill="1" applyBorder="1" applyAlignment="1">
      <alignment horizontal="right" indent="1"/>
    </xf>
    <xf numFmtId="0" fontId="10" fillId="0" borderId="0" xfId="0" applyFont="1" applyFill="1"/>
    <xf numFmtId="164" fontId="10" fillId="0" borderId="47" xfId="0" applyNumberFormat="1" applyFont="1" applyFill="1" applyBorder="1" applyAlignment="1">
      <alignment horizontal="right" indent="1"/>
    </xf>
    <xf numFmtId="164" fontId="10" fillId="0" borderId="0" xfId="0" applyNumberFormat="1" applyFont="1"/>
    <xf numFmtId="0" fontId="10" fillId="0" borderId="0" xfId="4" applyFont="1"/>
    <xf numFmtId="0" fontId="12" fillId="0" borderId="2" xfId="4" applyFont="1" applyBorder="1"/>
    <xf numFmtId="0" fontId="12" fillId="0" borderId="3" xfId="4" applyFont="1" applyBorder="1" applyAlignment="1">
      <alignment vertical="center"/>
    </xf>
    <xf numFmtId="0" fontId="13" fillId="0" borderId="3" xfId="4" applyFont="1" applyBorder="1" applyAlignment="1">
      <alignment horizontal="right" vertical="center"/>
    </xf>
    <xf numFmtId="0" fontId="13" fillId="0" borderId="1" xfId="4" applyFont="1" applyBorder="1" applyAlignment="1">
      <alignment horizontal="right" vertical="center"/>
    </xf>
    <xf numFmtId="0" fontId="13" fillId="0" borderId="26" xfId="4" applyFont="1" applyFill="1" applyBorder="1"/>
    <xf numFmtId="0" fontId="13" fillId="0" borderId="42" xfId="4" applyFont="1" applyFill="1" applyBorder="1" applyAlignment="1">
      <alignment horizontal="center"/>
    </xf>
    <xf numFmtId="164" fontId="17" fillId="0" borderId="30" xfId="0" applyNumberFormat="1" applyFont="1" applyFill="1" applyBorder="1" applyAlignment="1">
      <alignment horizontal="right" indent="1"/>
    </xf>
    <xf numFmtId="164" fontId="17" fillId="0" borderId="38" xfId="0" applyNumberFormat="1" applyFont="1" applyFill="1" applyBorder="1" applyAlignment="1">
      <alignment horizontal="right" indent="1"/>
    </xf>
    <xf numFmtId="164" fontId="17" fillId="0" borderId="43" xfId="0" applyNumberFormat="1" applyFont="1" applyFill="1" applyBorder="1" applyAlignment="1">
      <alignment horizontal="right" indent="1"/>
    </xf>
    <xf numFmtId="0" fontId="13" fillId="0" borderId="25" xfId="4" applyFont="1" applyFill="1" applyBorder="1" applyAlignment="1">
      <alignment horizontal="center"/>
    </xf>
    <xf numFmtId="0" fontId="13" fillId="0" borderId="5" xfId="4" applyFont="1" applyFill="1" applyBorder="1" applyAlignment="1">
      <alignment horizontal="center"/>
    </xf>
    <xf numFmtId="164" fontId="17" fillId="0" borderId="4" xfId="0" applyNumberFormat="1" applyFont="1" applyFill="1" applyBorder="1" applyAlignment="1">
      <alignment horizontal="right" indent="1"/>
    </xf>
    <xf numFmtId="164" fontId="17" fillId="0" borderId="5" xfId="0" applyNumberFormat="1" applyFont="1" applyFill="1" applyBorder="1" applyAlignment="1">
      <alignment horizontal="right" indent="1"/>
    </xf>
    <xf numFmtId="164" fontId="17" fillId="0" borderId="10" xfId="0" quotePrefix="1" applyNumberFormat="1" applyFont="1" applyFill="1" applyBorder="1" applyAlignment="1">
      <alignment horizontal="right" indent="1"/>
    </xf>
    <xf numFmtId="0" fontId="13" fillId="0" borderId="27" xfId="4" applyFont="1" applyFill="1" applyBorder="1"/>
    <xf numFmtId="0" fontId="13" fillId="0" borderId="13" xfId="4" applyFont="1" applyFill="1" applyBorder="1" applyAlignment="1">
      <alignment horizontal="center"/>
    </xf>
    <xf numFmtId="164" fontId="17" fillId="0" borderId="14" xfId="0" applyNumberFormat="1" applyFont="1" applyFill="1" applyBorder="1" applyAlignment="1">
      <alignment horizontal="right" indent="1"/>
    </xf>
    <xf numFmtId="164" fontId="17" fillId="0" borderId="13" xfId="0" quotePrefix="1" applyNumberFormat="1" applyFont="1" applyFill="1" applyBorder="1" applyAlignment="1">
      <alignment horizontal="right" indent="1"/>
    </xf>
    <xf numFmtId="164" fontId="17" fillId="0" borderId="37" xfId="0" quotePrefix="1" applyNumberFormat="1" applyFont="1" applyFill="1" applyBorder="1" applyAlignment="1">
      <alignment horizontal="right" indent="1"/>
    </xf>
    <xf numFmtId="0" fontId="19" fillId="0" borderId="7" xfId="4" applyFont="1" applyBorder="1" applyAlignment="1">
      <alignment horizontal="left" vertical="center"/>
    </xf>
    <xf numFmtId="164" fontId="17" fillId="0" borderId="8" xfId="0" applyNumberFormat="1" applyFont="1" applyFill="1" applyBorder="1" applyAlignment="1">
      <alignment horizontal="right" indent="1"/>
    </xf>
    <xf numFmtId="164" fontId="17" fillId="0" borderId="9" xfId="0" applyNumberFormat="1" applyFont="1" applyFill="1" applyBorder="1" applyAlignment="1">
      <alignment horizontal="right" indent="1"/>
    </xf>
    <xf numFmtId="0" fontId="17" fillId="0" borderId="44" xfId="0" quotePrefix="1" applyFont="1" applyFill="1" applyBorder="1" applyAlignment="1">
      <alignment horizontal="right" indent="1"/>
    </xf>
    <xf numFmtId="164" fontId="17" fillId="0" borderId="0" xfId="0" applyNumberFormat="1" applyFont="1" applyFill="1" applyBorder="1" applyAlignment="1">
      <alignment horizontal="right" indent="1"/>
    </xf>
    <xf numFmtId="164" fontId="17" fillId="0" borderId="11" xfId="0" applyNumberFormat="1" applyFont="1" applyFill="1" applyBorder="1" applyAlignment="1">
      <alignment horizontal="right" indent="1"/>
    </xf>
    <xf numFmtId="0" fontId="17" fillId="0" borderId="12" xfId="0" quotePrefix="1" applyFont="1" applyFill="1" applyBorder="1" applyAlignment="1">
      <alignment horizontal="right" indent="1"/>
    </xf>
    <xf numFmtId="0" fontId="17" fillId="0" borderId="6" xfId="0" quotePrefix="1" applyFont="1" applyFill="1" applyBorder="1" applyAlignment="1">
      <alignment horizontal="right" indent="1"/>
    </xf>
    <xf numFmtId="164" fontId="17" fillId="0" borderId="13" xfId="0" applyNumberFormat="1" applyFont="1" applyFill="1" applyBorder="1" applyAlignment="1">
      <alignment horizontal="right" indent="1"/>
    </xf>
    <xf numFmtId="0" fontId="17" fillId="0" borderId="15" xfId="0" quotePrefix="1" applyFont="1" applyFill="1" applyBorder="1" applyAlignment="1">
      <alignment horizontal="right" indent="1"/>
    </xf>
    <xf numFmtId="164" fontId="17" fillId="0" borderId="45" xfId="0" applyNumberFormat="1" applyFont="1" applyFill="1" applyBorder="1" applyAlignment="1">
      <alignment horizontal="right" indent="1"/>
    </xf>
    <xf numFmtId="164" fontId="17" fillId="0" borderId="42" xfId="0" applyNumberFormat="1" applyFont="1" applyFill="1" applyBorder="1" applyAlignment="1">
      <alignment horizontal="right" indent="1"/>
    </xf>
    <xf numFmtId="0" fontId="17" fillId="0" borderId="18" xfId="0" quotePrefix="1" applyFont="1" applyFill="1" applyBorder="1" applyAlignment="1">
      <alignment horizontal="right" indent="1"/>
    </xf>
    <xf numFmtId="0" fontId="12" fillId="0" borderId="0" xfId="4" applyFont="1"/>
    <xf numFmtId="164" fontId="10" fillId="0" borderId="0" xfId="2" applyNumberFormat="1" applyFont="1"/>
    <xf numFmtId="0" fontId="13" fillId="0" borderId="14" xfId="4" applyFont="1" applyBorder="1" applyAlignment="1">
      <alignment horizontal="center" wrapText="1"/>
    </xf>
    <xf numFmtId="0" fontId="13" fillId="0" borderId="41" xfId="4" quotePrefix="1" applyFont="1" applyBorder="1" applyAlignment="1">
      <alignment vertical="center"/>
    </xf>
    <xf numFmtId="0" fontId="13" fillId="0" borderId="30" xfId="4" applyFont="1" applyBorder="1" applyAlignment="1">
      <alignment vertical="center"/>
    </xf>
    <xf numFmtId="0" fontId="13" fillId="0" borderId="18" xfId="4" applyFont="1" applyBorder="1" applyAlignment="1">
      <alignment vertical="center"/>
    </xf>
    <xf numFmtId="0" fontId="13" fillId="0" borderId="26" xfId="4" applyFont="1" applyFill="1" applyBorder="1" applyAlignment="1">
      <alignment vertical="top" wrapText="1"/>
    </xf>
    <xf numFmtId="0" fontId="12" fillId="0" borderId="25" xfId="4" applyFont="1" applyBorder="1" applyAlignment="1">
      <alignment vertical="top" wrapText="1"/>
    </xf>
    <xf numFmtId="0" fontId="12" fillId="0" borderId="27" xfId="4" applyFont="1" applyBorder="1" applyAlignment="1">
      <alignment vertical="top" wrapText="1"/>
    </xf>
    <xf numFmtId="0" fontId="13" fillId="0" borderId="29" xfId="4" quotePrefix="1" applyFont="1" applyFill="1" applyBorder="1" applyAlignment="1">
      <alignment vertical="center"/>
    </xf>
    <xf numFmtId="0" fontId="13" fillId="0" borderId="30" xfId="4" applyFont="1" applyFill="1" applyBorder="1" applyAlignment="1">
      <alignment vertical="center"/>
    </xf>
    <xf numFmtId="0" fontId="13" fillId="0" borderId="31" xfId="4" applyFont="1" applyFill="1" applyBorder="1" applyAlignment="1">
      <alignment vertical="center"/>
    </xf>
    <xf numFmtId="0" fontId="13" fillId="0" borderId="28" xfId="4" applyFont="1" applyFill="1" applyBorder="1" applyAlignment="1">
      <alignment vertical="top" wrapText="1"/>
    </xf>
    <xf numFmtId="0" fontId="10" fillId="0" borderId="28" xfId="0" applyFont="1" applyBorder="1" applyAlignment="1">
      <alignment horizontal="left" vertical="center" wrapText="1"/>
    </xf>
    <xf numFmtId="0" fontId="10" fillId="0" borderId="25" xfId="0" applyFont="1" applyBorder="1" applyAlignment="1">
      <alignment vertical="center"/>
    </xf>
    <xf numFmtId="0" fontId="10" fillId="0" borderId="27" xfId="0" applyFont="1" applyBorder="1" applyAlignment="1">
      <alignment vertical="center"/>
    </xf>
    <xf numFmtId="0" fontId="8" fillId="0" borderId="0" xfId="0" applyFont="1" applyAlignment="1">
      <alignment horizontal="left"/>
    </xf>
    <xf numFmtId="0" fontId="9" fillId="0" borderId="0" xfId="0" applyFont="1" applyAlignment="1">
      <alignment horizontal="left"/>
    </xf>
    <xf numFmtId="0" fontId="10" fillId="0" borderId="2" xfId="0" applyFont="1" applyBorder="1" applyAlignment="1"/>
    <xf numFmtId="0" fontId="10" fillId="0" borderId="16" xfId="0" applyFont="1" applyBorder="1" applyAlignment="1"/>
    <xf numFmtId="0" fontId="10" fillId="0" borderId="26" xfId="0" applyFont="1" applyBorder="1" applyAlignment="1">
      <alignment vertical="center"/>
    </xf>
    <xf numFmtId="0" fontId="10" fillId="0" borderId="32" xfId="0" applyFont="1" applyBorder="1" applyAlignment="1">
      <alignment vertical="center"/>
    </xf>
    <xf numFmtId="0" fontId="10" fillId="0" borderId="25" xfId="0" applyFont="1" applyBorder="1" applyAlignment="1">
      <alignment horizontal="left" vertical="center"/>
    </xf>
    <xf numFmtId="0" fontId="10" fillId="0" borderId="32" xfId="0" applyFont="1" applyBorder="1" applyAlignment="1">
      <alignment horizontal="left" vertical="center"/>
    </xf>
    <xf numFmtId="0" fontId="6" fillId="0" borderId="0" xfId="4" applyFont="1" applyAlignment="1">
      <alignment horizontal="center" vertical="justify" wrapText="1"/>
    </xf>
    <xf numFmtId="0" fontId="4" fillId="0" borderId="17" xfId="1" applyFont="1" applyFill="1" applyBorder="1" applyAlignment="1">
      <alignment horizontal="center" vertical="center"/>
    </xf>
    <xf numFmtId="0" fontId="5" fillId="0" borderId="20" xfId="4" applyFont="1" applyBorder="1" applyAlignment="1"/>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4" fillId="0" borderId="1" xfId="4" applyFont="1" applyBorder="1" applyAlignment="1">
      <alignment horizontal="center" vertical="center"/>
    </xf>
    <xf numFmtId="0" fontId="8" fillId="0" borderId="0" xfId="0" applyFont="1" applyBorder="1" applyAlignment="1">
      <alignment horizontal="left" vertical="justify" wrapText="1"/>
    </xf>
    <xf numFmtId="0" fontId="9" fillId="0" borderId="0" xfId="0" applyFont="1" applyAlignment="1">
      <alignment horizontal="left" vertical="justify"/>
    </xf>
    <xf numFmtId="0" fontId="11" fillId="0" borderId="2" xfId="0" applyFont="1" applyBorder="1" applyAlignment="1">
      <alignment horizontal="center" vertical="center" wrapText="1"/>
    </xf>
    <xf numFmtId="0" fontId="10" fillId="0" borderId="1" xfId="0" applyFont="1" applyBorder="1" applyAlignment="1">
      <alignment horizontal="center"/>
    </xf>
    <xf numFmtId="0" fontId="11" fillId="0" borderId="1" xfId="0" applyFont="1" applyBorder="1" applyAlignment="1">
      <alignment horizontal="center" vertical="center"/>
    </xf>
    <xf numFmtId="0" fontId="8" fillId="0" borderId="0" xfId="0" applyFont="1" applyBorder="1" applyAlignment="1">
      <alignment horizontal="left" wrapText="1"/>
    </xf>
    <xf numFmtId="0" fontId="17" fillId="0" borderId="0" xfId="0" applyFont="1" applyAlignment="1">
      <alignment horizontal="justify" vertical="top"/>
    </xf>
    <xf numFmtId="0" fontId="17" fillId="0" borderId="0" xfId="0" applyFont="1" applyAlignment="1">
      <alignment vertical="top"/>
    </xf>
  </cellXfs>
  <cellStyles count="5">
    <cellStyle name="Normal" xfId="0" builtinId="0"/>
    <cellStyle name="Normal 2" xfId="4"/>
    <cellStyle name="Normal_grafic 1" xfId="1"/>
    <cellStyle name="Normal_Sheet1" xfId="2"/>
    <cellStyle name="Normal_Sheet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9"/>
  <sheetViews>
    <sheetView showGridLines="0" workbookViewId="0">
      <selection activeCell="C23" sqref="C23"/>
    </sheetView>
  </sheetViews>
  <sheetFormatPr defaultColWidth="9.109375" defaultRowHeight="13.8" x14ac:dyDescent="0.3"/>
  <cols>
    <col min="1" max="1" width="24.88671875" style="130" customWidth="1"/>
    <col min="2" max="2" width="9.109375" style="130"/>
    <col min="3" max="7" width="9.88671875" style="130" customWidth="1"/>
    <col min="8" max="256" width="9.109375" style="130"/>
    <col min="257" max="257" width="24.88671875" style="130" customWidth="1"/>
    <col min="258" max="258" width="9.109375" style="130"/>
    <col min="259" max="263" width="9.88671875" style="130" customWidth="1"/>
    <col min="264" max="512" width="9.109375" style="130"/>
    <col min="513" max="513" width="24.88671875" style="130" customWidth="1"/>
    <col min="514" max="514" width="9.109375" style="130"/>
    <col min="515" max="519" width="9.88671875" style="130" customWidth="1"/>
    <col min="520" max="768" width="9.109375" style="130"/>
    <col min="769" max="769" width="24.88671875" style="130" customWidth="1"/>
    <col min="770" max="770" width="9.109375" style="130"/>
    <col min="771" max="775" width="9.88671875" style="130" customWidth="1"/>
    <col min="776" max="1024" width="9.109375" style="130"/>
    <col min="1025" max="1025" width="24.88671875" style="130" customWidth="1"/>
    <col min="1026" max="1026" width="9.109375" style="130"/>
    <col min="1027" max="1031" width="9.88671875" style="130" customWidth="1"/>
    <col min="1032" max="1280" width="9.109375" style="130"/>
    <col min="1281" max="1281" width="24.88671875" style="130" customWidth="1"/>
    <col min="1282" max="1282" width="9.109375" style="130"/>
    <col min="1283" max="1287" width="9.88671875" style="130" customWidth="1"/>
    <col min="1288" max="1536" width="9.109375" style="130"/>
    <col min="1537" max="1537" width="24.88671875" style="130" customWidth="1"/>
    <col min="1538" max="1538" width="9.109375" style="130"/>
    <col min="1539" max="1543" width="9.88671875" style="130" customWidth="1"/>
    <col min="1544" max="1792" width="9.109375" style="130"/>
    <col min="1793" max="1793" width="24.88671875" style="130" customWidth="1"/>
    <col min="1794" max="1794" width="9.109375" style="130"/>
    <col min="1795" max="1799" width="9.88671875" style="130" customWidth="1"/>
    <col min="1800" max="2048" width="9.109375" style="130"/>
    <col min="2049" max="2049" width="24.88671875" style="130" customWidth="1"/>
    <col min="2050" max="2050" width="9.109375" style="130"/>
    <col min="2051" max="2055" width="9.88671875" style="130" customWidth="1"/>
    <col min="2056" max="2304" width="9.109375" style="130"/>
    <col min="2305" max="2305" width="24.88671875" style="130" customWidth="1"/>
    <col min="2306" max="2306" width="9.109375" style="130"/>
    <col min="2307" max="2311" width="9.88671875" style="130" customWidth="1"/>
    <col min="2312" max="2560" width="9.109375" style="130"/>
    <col min="2561" max="2561" width="24.88671875" style="130" customWidth="1"/>
    <col min="2562" max="2562" width="9.109375" style="130"/>
    <col min="2563" max="2567" width="9.88671875" style="130" customWidth="1"/>
    <col min="2568" max="2816" width="9.109375" style="130"/>
    <col min="2817" max="2817" width="24.88671875" style="130" customWidth="1"/>
    <col min="2818" max="2818" width="9.109375" style="130"/>
    <col min="2819" max="2823" width="9.88671875" style="130" customWidth="1"/>
    <col min="2824" max="3072" width="9.109375" style="130"/>
    <col min="3073" max="3073" width="24.88671875" style="130" customWidth="1"/>
    <col min="3074" max="3074" width="9.109375" style="130"/>
    <col min="3075" max="3079" width="9.88671875" style="130" customWidth="1"/>
    <col min="3080" max="3328" width="9.109375" style="130"/>
    <col min="3329" max="3329" width="24.88671875" style="130" customWidth="1"/>
    <col min="3330" max="3330" width="9.109375" style="130"/>
    <col min="3331" max="3335" width="9.88671875" style="130" customWidth="1"/>
    <col min="3336" max="3584" width="9.109375" style="130"/>
    <col min="3585" max="3585" width="24.88671875" style="130" customWidth="1"/>
    <col min="3586" max="3586" width="9.109375" style="130"/>
    <col min="3587" max="3591" width="9.88671875" style="130" customWidth="1"/>
    <col min="3592" max="3840" width="9.109375" style="130"/>
    <col min="3841" max="3841" width="24.88671875" style="130" customWidth="1"/>
    <col min="3842" max="3842" width="9.109375" style="130"/>
    <col min="3843" max="3847" width="9.88671875" style="130" customWidth="1"/>
    <col min="3848" max="4096" width="9.109375" style="130"/>
    <col min="4097" max="4097" width="24.88671875" style="130" customWidth="1"/>
    <col min="4098" max="4098" width="9.109375" style="130"/>
    <col min="4099" max="4103" width="9.88671875" style="130" customWidth="1"/>
    <col min="4104" max="4352" width="9.109375" style="130"/>
    <col min="4353" max="4353" width="24.88671875" style="130" customWidth="1"/>
    <col min="4354" max="4354" width="9.109375" style="130"/>
    <col min="4355" max="4359" width="9.88671875" style="130" customWidth="1"/>
    <col min="4360" max="4608" width="9.109375" style="130"/>
    <col min="4609" max="4609" width="24.88671875" style="130" customWidth="1"/>
    <col min="4610" max="4610" width="9.109375" style="130"/>
    <col min="4611" max="4615" width="9.88671875" style="130" customWidth="1"/>
    <col min="4616" max="4864" width="9.109375" style="130"/>
    <col min="4865" max="4865" width="24.88671875" style="130" customWidth="1"/>
    <col min="4866" max="4866" width="9.109375" style="130"/>
    <col min="4867" max="4871" width="9.88671875" style="130" customWidth="1"/>
    <col min="4872" max="5120" width="9.109375" style="130"/>
    <col min="5121" max="5121" width="24.88671875" style="130" customWidth="1"/>
    <col min="5122" max="5122" width="9.109375" style="130"/>
    <col min="5123" max="5127" width="9.88671875" style="130" customWidth="1"/>
    <col min="5128" max="5376" width="9.109375" style="130"/>
    <col min="5377" max="5377" width="24.88671875" style="130" customWidth="1"/>
    <col min="5378" max="5378" width="9.109375" style="130"/>
    <col min="5379" max="5383" width="9.88671875" style="130" customWidth="1"/>
    <col min="5384" max="5632" width="9.109375" style="130"/>
    <col min="5633" max="5633" width="24.88671875" style="130" customWidth="1"/>
    <col min="5634" max="5634" width="9.109375" style="130"/>
    <col min="5635" max="5639" width="9.88671875" style="130" customWidth="1"/>
    <col min="5640" max="5888" width="9.109375" style="130"/>
    <col min="5889" max="5889" width="24.88671875" style="130" customWidth="1"/>
    <col min="5890" max="5890" width="9.109375" style="130"/>
    <col min="5891" max="5895" width="9.88671875" style="130" customWidth="1"/>
    <col min="5896" max="6144" width="9.109375" style="130"/>
    <col min="6145" max="6145" width="24.88671875" style="130" customWidth="1"/>
    <col min="6146" max="6146" width="9.109375" style="130"/>
    <col min="6147" max="6151" width="9.88671875" style="130" customWidth="1"/>
    <col min="6152" max="6400" width="9.109375" style="130"/>
    <col min="6401" max="6401" width="24.88671875" style="130" customWidth="1"/>
    <col min="6402" max="6402" width="9.109375" style="130"/>
    <col min="6403" max="6407" width="9.88671875" style="130" customWidth="1"/>
    <col min="6408" max="6656" width="9.109375" style="130"/>
    <col min="6657" max="6657" width="24.88671875" style="130" customWidth="1"/>
    <col min="6658" max="6658" width="9.109375" style="130"/>
    <col min="6659" max="6663" width="9.88671875" style="130" customWidth="1"/>
    <col min="6664" max="6912" width="9.109375" style="130"/>
    <col min="6913" max="6913" width="24.88671875" style="130" customWidth="1"/>
    <col min="6914" max="6914" width="9.109375" style="130"/>
    <col min="6915" max="6919" width="9.88671875" style="130" customWidth="1"/>
    <col min="6920" max="7168" width="9.109375" style="130"/>
    <col min="7169" max="7169" width="24.88671875" style="130" customWidth="1"/>
    <col min="7170" max="7170" width="9.109375" style="130"/>
    <col min="7171" max="7175" width="9.88671875" style="130" customWidth="1"/>
    <col min="7176" max="7424" width="9.109375" style="130"/>
    <col min="7425" max="7425" width="24.88671875" style="130" customWidth="1"/>
    <col min="7426" max="7426" width="9.109375" style="130"/>
    <col min="7427" max="7431" width="9.88671875" style="130" customWidth="1"/>
    <col min="7432" max="7680" width="9.109375" style="130"/>
    <col min="7681" max="7681" width="24.88671875" style="130" customWidth="1"/>
    <col min="7682" max="7682" width="9.109375" style="130"/>
    <col min="7683" max="7687" width="9.88671875" style="130" customWidth="1"/>
    <col min="7688" max="7936" width="9.109375" style="130"/>
    <col min="7937" max="7937" width="24.88671875" style="130" customWidth="1"/>
    <col min="7938" max="7938" width="9.109375" style="130"/>
    <col min="7939" max="7943" width="9.88671875" style="130" customWidth="1"/>
    <col min="7944" max="8192" width="9.109375" style="130"/>
    <col min="8193" max="8193" width="24.88671875" style="130" customWidth="1"/>
    <col min="8194" max="8194" width="9.109375" style="130"/>
    <col min="8195" max="8199" width="9.88671875" style="130" customWidth="1"/>
    <col min="8200" max="8448" width="9.109375" style="130"/>
    <col min="8449" max="8449" width="24.88671875" style="130" customWidth="1"/>
    <col min="8450" max="8450" width="9.109375" style="130"/>
    <col min="8451" max="8455" width="9.88671875" style="130" customWidth="1"/>
    <col min="8456" max="8704" width="9.109375" style="130"/>
    <col min="8705" max="8705" width="24.88671875" style="130" customWidth="1"/>
    <col min="8706" max="8706" width="9.109375" style="130"/>
    <col min="8707" max="8711" width="9.88671875" style="130" customWidth="1"/>
    <col min="8712" max="8960" width="9.109375" style="130"/>
    <col min="8961" max="8961" width="24.88671875" style="130" customWidth="1"/>
    <col min="8962" max="8962" width="9.109375" style="130"/>
    <col min="8963" max="8967" width="9.88671875" style="130" customWidth="1"/>
    <col min="8968" max="9216" width="9.109375" style="130"/>
    <col min="9217" max="9217" width="24.88671875" style="130" customWidth="1"/>
    <col min="9218" max="9218" width="9.109375" style="130"/>
    <col min="9219" max="9223" width="9.88671875" style="130" customWidth="1"/>
    <col min="9224" max="9472" width="9.109375" style="130"/>
    <col min="9473" max="9473" width="24.88671875" style="130" customWidth="1"/>
    <col min="9474" max="9474" width="9.109375" style="130"/>
    <col min="9475" max="9479" width="9.88671875" style="130" customWidth="1"/>
    <col min="9480" max="9728" width="9.109375" style="130"/>
    <col min="9729" max="9729" width="24.88671875" style="130" customWidth="1"/>
    <col min="9730" max="9730" width="9.109375" style="130"/>
    <col min="9731" max="9735" width="9.88671875" style="130" customWidth="1"/>
    <col min="9736" max="9984" width="9.109375" style="130"/>
    <col min="9985" max="9985" width="24.88671875" style="130" customWidth="1"/>
    <col min="9986" max="9986" width="9.109375" style="130"/>
    <col min="9987" max="9991" width="9.88671875" style="130" customWidth="1"/>
    <col min="9992" max="10240" width="9.109375" style="130"/>
    <col min="10241" max="10241" width="24.88671875" style="130" customWidth="1"/>
    <col min="10242" max="10242" width="9.109375" style="130"/>
    <col min="10243" max="10247" width="9.88671875" style="130" customWidth="1"/>
    <col min="10248" max="10496" width="9.109375" style="130"/>
    <col min="10497" max="10497" width="24.88671875" style="130" customWidth="1"/>
    <col min="10498" max="10498" width="9.109375" style="130"/>
    <col min="10499" max="10503" width="9.88671875" style="130" customWidth="1"/>
    <col min="10504" max="10752" width="9.109375" style="130"/>
    <col min="10753" max="10753" width="24.88671875" style="130" customWidth="1"/>
    <col min="10754" max="10754" width="9.109375" style="130"/>
    <col min="10755" max="10759" width="9.88671875" style="130" customWidth="1"/>
    <col min="10760" max="11008" width="9.109375" style="130"/>
    <col min="11009" max="11009" width="24.88671875" style="130" customWidth="1"/>
    <col min="11010" max="11010" width="9.109375" style="130"/>
    <col min="11011" max="11015" width="9.88671875" style="130" customWidth="1"/>
    <col min="11016" max="11264" width="9.109375" style="130"/>
    <col min="11265" max="11265" width="24.88671875" style="130" customWidth="1"/>
    <col min="11266" max="11266" width="9.109375" style="130"/>
    <col min="11267" max="11271" width="9.88671875" style="130" customWidth="1"/>
    <col min="11272" max="11520" width="9.109375" style="130"/>
    <col min="11521" max="11521" width="24.88671875" style="130" customWidth="1"/>
    <col min="11522" max="11522" width="9.109375" style="130"/>
    <col min="11523" max="11527" width="9.88671875" style="130" customWidth="1"/>
    <col min="11528" max="11776" width="9.109375" style="130"/>
    <col min="11777" max="11777" width="24.88671875" style="130" customWidth="1"/>
    <col min="11778" max="11778" width="9.109375" style="130"/>
    <col min="11779" max="11783" width="9.88671875" style="130" customWidth="1"/>
    <col min="11784" max="12032" width="9.109375" style="130"/>
    <col min="12033" max="12033" width="24.88671875" style="130" customWidth="1"/>
    <col min="12034" max="12034" width="9.109375" style="130"/>
    <col min="12035" max="12039" width="9.88671875" style="130" customWidth="1"/>
    <col min="12040" max="12288" width="9.109375" style="130"/>
    <col min="12289" max="12289" width="24.88671875" style="130" customWidth="1"/>
    <col min="12290" max="12290" width="9.109375" style="130"/>
    <col min="12291" max="12295" width="9.88671875" style="130" customWidth="1"/>
    <col min="12296" max="12544" width="9.109375" style="130"/>
    <col min="12545" max="12545" width="24.88671875" style="130" customWidth="1"/>
    <col min="12546" max="12546" width="9.109375" style="130"/>
    <col min="12547" max="12551" width="9.88671875" style="130" customWidth="1"/>
    <col min="12552" max="12800" width="9.109375" style="130"/>
    <col min="12801" max="12801" width="24.88671875" style="130" customWidth="1"/>
    <col min="12802" max="12802" width="9.109375" style="130"/>
    <col min="12803" max="12807" width="9.88671875" style="130" customWidth="1"/>
    <col min="12808" max="13056" width="9.109375" style="130"/>
    <col min="13057" max="13057" width="24.88671875" style="130" customWidth="1"/>
    <col min="13058" max="13058" width="9.109375" style="130"/>
    <col min="13059" max="13063" width="9.88671875" style="130" customWidth="1"/>
    <col min="13064" max="13312" width="9.109375" style="130"/>
    <col min="13313" max="13313" width="24.88671875" style="130" customWidth="1"/>
    <col min="13314" max="13314" width="9.109375" style="130"/>
    <col min="13315" max="13319" width="9.88671875" style="130" customWidth="1"/>
    <col min="13320" max="13568" width="9.109375" style="130"/>
    <col min="13569" max="13569" width="24.88671875" style="130" customWidth="1"/>
    <col min="13570" max="13570" width="9.109375" style="130"/>
    <col min="13571" max="13575" width="9.88671875" style="130" customWidth="1"/>
    <col min="13576" max="13824" width="9.109375" style="130"/>
    <col min="13825" max="13825" width="24.88671875" style="130" customWidth="1"/>
    <col min="13826" max="13826" width="9.109375" style="130"/>
    <col min="13827" max="13831" width="9.88671875" style="130" customWidth="1"/>
    <col min="13832" max="14080" width="9.109375" style="130"/>
    <col min="14081" max="14081" width="24.88671875" style="130" customWidth="1"/>
    <col min="14082" max="14082" width="9.109375" style="130"/>
    <col min="14083" max="14087" width="9.88671875" style="130" customWidth="1"/>
    <col min="14088" max="14336" width="9.109375" style="130"/>
    <col min="14337" max="14337" width="24.88671875" style="130" customWidth="1"/>
    <col min="14338" max="14338" width="9.109375" style="130"/>
    <col min="14339" max="14343" width="9.88671875" style="130" customWidth="1"/>
    <col min="14344" max="14592" width="9.109375" style="130"/>
    <col min="14593" max="14593" width="24.88671875" style="130" customWidth="1"/>
    <col min="14594" max="14594" width="9.109375" style="130"/>
    <col min="14595" max="14599" width="9.88671875" style="130" customWidth="1"/>
    <col min="14600" max="14848" width="9.109375" style="130"/>
    <col min="14849" max="14849" width="24.88671875" style="130" customWidth="1"/>
    <col min="14850" max="14850" width="9.109375" style="130"/>
    <col min="14851" max="14855" width="9.88671875" style="130" customWidth="1"/>
    <col min="14856" max="15104" width="9.109375" style="130"/>
    <col min="15105" max="15105" width="24.88671875" style="130" customWidth="1"/>
    <col min="15106" max="15106" width="9.109375" style="130"/>
    <col min="15107" max="15111" width="9.88671875" style="130" customWidth="1"/>
    <col min="15112" max="15360" width="9.109375" style="130"/>
    <col min="15361" max="15361" width="24.88671875" style="130" customWidth="1"/>
    <col min="15362" max="15362" width="9.109375" style="130"/>
    <col min="15363" max="15367" width="9.88671875" style="130" customWidth="1"/>
    <col min="15368" max="15616" width="9.109375" style="130"/>
    <col min="15617" max="15617" width="24.88671875" style="130" customWidth="1"/>
    <col min="15618" max="15618" width="9.109375" style="130"/>
    <col min="15619" max="15623" width="9.88671875" style="130" customWidth="1"/>
    <col min="15624" max="15872" width="9.109375" style="130"/>
    <col min="15873" max="15873" width="24.88671875" style="130" customWidth="1"/>
    <col min="15874" max="15874" width="9.109375" style="130"/>
    <col min="15875" max="15879" width="9.88671875" style="130" customWidth="1"/>
    <col min="15880" max="16128" width="9.109375" style="130"/>
    <col min="16129" max="16129" width="24.88671875" style="130" customWidth="1"/>
    <col min="16130" max="16130" width="9.109375" style="130"/>
    <col min="16131" max="16135" width="9.88671875" style="130" customWidth="1"/>
    <col min="16136" max="16384" width="9.109375" style="130"/>
  </cols>
  <sheetData>
    <row r="1" spans="1:7" ht="14.4" thickBot="1" x14ac:dyDescent="0.35">
      <c r="A1" s="165" t="s">
        <v>62</v>
      </c>
      <c r="B1" s="165"/>
      <c r="C1" s="165"/>
      <c r="D1" s="165"/>
      <c r="E1" s="165"/>
      <c r="F1" s="165"/>
      <c r="G1" s="165"/>
    </row>
    <row r="2" spans="1:7" ht="14.4" thickBot="1" x14ac:dyDescent="0.35">
      <c r="A2" s="131"/>
      <c r="B2" s="132"/>
      <c r="C2" s="133" t="s">
        <v>1</v>
      </c>
      <c r="D2" s="133" t="s">
        <v>2</v>
      </c>
      <c r="E2" s="133" t="s">
        <v>3</v>
      </c>
      <c r="F2" s="133" t="s">
        <v>4</v>
      </c>
      <c r="G2" s="134" t="s">
        <v>5</v>
      </c>
    </row>
    <row r="3" spans="1:7" ht="7.5" customHeight="1" thickBot="1" x14ac:dyDescent="0.35">
      <c r="A3" s="166" t="s">
        <v>6</v>
      </c>
      <c r="B3" s="167"/>
      <c r="C3" s="167"/>
      <c r="D3" s="167"/>
      <c r="E3" s="167"/>
      <c r="F3" s="167"/>
      <c r="G3" s="168"/>
    </row>
    <row r="4" spans="1:7" x14ac:dyDescent="0.3">
      <c r="A4" s="135" t="s">
        <v>7</v>
      </c>
      <c r="B4" s="136">
        <v>2022</v>
      </c>
      <c r="C4" s="137">
        <v>105.58580040024572</v>
      </c>
      <c r="D4" s="138">
        <v>104.43629047094794</v>
      </c>
      <c r="E4" s="137">
        <v>102.97285482724368</v>
      </c>
      <c r="F4" s="138">
        <v>103.93330778330994</v>
      </c>
      <c r="G4" s="139">
        <v>104.10703211817984</v>
      </c>
    </row>
    <row r="5" spans="1:7" x14ac:dyDescent="0.3">
      <c r="A5" s="140"/>
      <c r="B5" s="141">
        <v>2023</v>
      </c>
      <c r="C5" s="142">
        <v>102.42614878338514</v>
      </c>
      <c r="D5" s="143">
        <v>101.09984071104934</v>
      </c>
      <c r="E5" s="142">
        <v>101.90786745040829</v>
      </c>
      <c r="F5" s="143">
        <v>103.01947145677283</v>
      </c>
      <c r="G5" s="144">
        <v>102.14847103362241</v>
      </c>
    </row>
    <row r="6" spans="1:7" ht="14.4" thickBot="1" x14ac:dyDescent="0.35">
      <c r="A6" s="145"/>
      <c r="B6" s="146">
        <v>2024</v>
      </c>
      <c r="C6" s="147">
        <v>100.54083271168651</v>
      </c>
      <c r="D6" s="148" t="s">
        <v>0</v>
      </c>
      <c r="E6" s="148" t="s">
        <v>0</v>
      </c>
      <c r="F6" s="148" t="s">
        <v>0</v>
      </c>
      <c r="G6" s="149" t="s">
        <v>0</v>
      </c>
    </row>
    <row r="7" spans="1:7" x14ac:dyDescent="0.3">
      <c r="A7" s="150" t="s">
        <v>63</v>
      </c>
      <c r="B7" s="136">
        <v>2022</v>
      </c>
      <c r="C7" s="137">
        <v>105.16012116979516</v>
      </c>
      <c r="D7" s="138">
        <v>103.82432275757303</v>
      </c>
      <c r="E7" s="137">
        <v>103.12329955871155</v>
      </c>
      <c r="F7" s="138">
        <v>104.53429574225486</v>
      </c>
      <c r="G7" s="139">
        <v>104.10703211817984</v>
      </c>
    </row>
    <row r="8" spans="1:7" x14ac:dyDescent="0.3">
      <c r="A8" s="150" t="s">
        <v>64</v>
      </c>
      <c r="B8" s="141">
        <v>2023</v>
      </c>
      <c r="C8" s="151">
        <v>100.95715320533711</v>
      </c>
      <c r="D8" s="152">
        <v>102.80648850648532</v>
      </c>
      <c r="E8" s="151">
        <v>103.64499346403437</v>
      </c>
      <c r="F8" s="152">
        <v>101.08484578196193</v>
      </c>
      <c r="G8" s="144">
        <v>102.14847103362241</v>
      </c>
    </row>
    <row r="9" spans="1:7" ht="14.4" thickBot="1" x14ac:dyDescent="0.35">
      <c r="A9" s="150" t="s">
        <v>142</v>
      </c>
      <c r="B9" s="146">
        <v>2024</v>
      </c>
      <c r="C9" s="147">
        <v>102.10602144407031</v>
      </c>
      <c r="D9" s="148" t="s">
        <v>65</v>
      </c>
      <c r="E9" s="148" t="s">
        <v>65</v>
      </c>
      <c r="F9" s="148" t="s">
        <v>65</v>
      </c>
      <c r="G9" s="153" t="s">
        <v>0</v>
      </c>
    </row>
    <row r="10" spans="1:7" x14ac:dyDescent="0.3">
      <c r="A10" s="169" t="s">
        <v>143</v>
      </c>
      <c r="B10" s="136">
        <v>2022</v>
      </c>
      <c r="C10" s="154">
        <v>105.03753456206699</v>
      </c>
      <c r="D10" s="155">
        <v>103.88057754102601</v>
      </c>
      <c r="E10" s="154">
        <v>103.23020517580697</v>
      </c>
      <c r="F10" s="155">
        <v>104.39984415981951</v>
      </c>
      <c r="G10" s="156" t="s">
        <v>0</v>
      </c>
    </row>
    <row r="11" spans="1:7" x14ac:dyDescent="0.3">
      <c r="A11" s="170"/>
      <c r="B11" s="141">
        <v>2023</v>
      </c>
      <c r="C11" s="142">
        <v>101.05802037651237</v>
      </c>
      <c r="D11" s="143">
        <v>102.84604863216586</v>
      </c>
      <c r="E11" s="142">
        <v>103.54787957974017</v>
      </c>
      <c r="F11" s="143">
        <v>101.09303529213449</v>
      </c>
      <c r="G11" s="157" t="s">
        <v>0</v>
      </c>
    </row>
    <row r="12" spans="1:7" ht="14.4" thickBot="1" x14ac:dyDescent="0.35">
      <c r="A12" s="171"/>
      <c r="B12" s="146">
        <v>2024</v>
      </c>
      <c r="C12" s="147">
        <v>102.21391441085092</v>
      </c>
      <c r="D12" s="158" t="s">
        <v>0</v>
      </c>
      <c r="E12" s="147" t="s">
        <v>0</v>
      </c>
      <c r="F12" s="158" t="s">
        <v>0</v>
      </c>
      <c r="G12" s="159" t="s">
        <v>0</v>
      </c>
    </row>
    <row r="13" spans="1:7" ht="14.4" thickBot="1" x14ac:dyDescent="0.35">
      <c r="A13" s="172" t="s">
        <v>8</v>
      </c>
      <c r="B13" s="173"/>
      <c r="C13" s="173"/>
      <c r="D13" s="173"/>
      <c r="E13" s="173"/>
      <c r="F13" s="173"/>
      <c r="G13" s="174"/>
    </row>
    <row r="14" spans="1:7" x14ac:dyDescent="0.3">
      <c r="A14" s="175" t="s">
        <v>143</v>
      </c>
      <c r="B14" s="136">
        <v>2022</v>
      </c>
      <c r="C14" s="160">
        <v>102.86877764606415</v>
      </c>
      <c r="D14" s="161">
        <v>99.360493342015928</v>
      </c>
      <c r="E14" s="160">
        <v>100.26225618956872</v>
      </c>
      <c r="F14" s="161">
        <v>101.87439875877958</v>
      </c>
      <c r="G14" s="162" t="s">
        <v>0</v>
      </c>
    </row>
    <row r="15" spans="1:7" x14ac:dyDescent="0.3">
      <c r="A15" s="170"/>
      <c r="B15" s="141">
        <v>2023</v>
      </c>
      <c r="C15" s="142">
        <v>99.575963078533817</v>
      </c>
      <c r="D15" s="143">
        <v>101.11848710569038</v>
      </c>
      <c r="E15" s="142">
        <v>100.94645509855292</v>
      </c>
      <c r="F15" s="143">
        <v>99.459228241901272</v>
      </c>
      <c r="G15" s="157" t="s">
        <v>0</v>
      </c>
    </row>
    <row r="16" spans="1:7" ht="14.4" thickBot="1" x14ac:dyDescent="0.35">
      <c r="A16" s="171"/>
      <c r="B16" s="146">
        <v>2024</v>
      </c>
      <c r="C16" s="147">
        <v>100.68002150766569</v>
      </c>
      <c r="D16" s="148" t="s">
        <v>65</v>
      </c>
      <c r="E16" s="148" t="s">
        <v>65</v>
      </c>
      <c r="F16" s="148" t="s">
        <v>65</v>
      </c>
      <c r="G16" s="153" t="s">
        <v>0</v>
      </c>
    </row>
    <row r="17" spans="1:7" ht="14.4" x14ac:dyDescent="0.3">
      <c r="A17" s="163" t="s">
        <v>144</v>
      </c>
      <c r="B17" s="163"/>
      <c r="C17" s="163"/>
      <c r="D17" s="163"/>
      <c r="E17" s="163"/>
      <c r="F17" s="163"/>
      <c r="G17" s="163"/>
    </row>
    <row r="18" spans="1:7" ht="14.4" x14ac:dyDescent="0.3">
      <c r="A18" s="163" t="s">
        <v>145</v>
      </c>
      <c r="B18" s="163"/>
      <c r="C18" s="163"/>
      <c r="D18" s="163"/>
      <c r="E18" s="163"/>
      <c r="F18" s="163"/>
      <c r="G18" s="163"/>
    </row>
    <row r="22" spans="1:7" x14ac:dyDescent="0.3">
      <c r="C22" s="164"/>
      <c r="D22" s="164"/>
    </row>
    <row r="23" spans="1:7" x14ac:dyDescent="0.3">
      <c r="C23" s="164"/>
      <c r="D23" s="164"/>
    </row>
    <row r="24" spans="1:7" x14ac:dyDescent="0.3">
      <c r="C24" s="164"/>
      <c r="D24" s="164"/>
    </row>
    <row r="25" spans="1:7" x14ac:dyDescent="0.3">
      <c r="C25" s="164"/>
      <c r="D25" s="164"/>
    </row>
    <row r="26" spans="1:7" x14ac:dyDescent="0.3">
      <c r="D26" s="164"/>
    </row>
    <row r="27" spans="1:7" x14ac:dyDescent="0.3">
      <c r="D27" s="164"/>
    </row>
    <row r="28" spans="1:7" x14ac:dyDescent="0.3">
      <c r="D28" s="164"/>
    </row>
    <row r="29" spans="1:7" x14ac:dyDescent="0.3">
      <c r="D29" s="164"/>
    </row>
  </sheetData>
  <mergeCells count="5">
    <mergeCell ref="A1:G1"/>
    <mergeCell ref="A3:G3"/>
    <mergeCell ref="A10:A12"/>
    <mergeCell ref="A13:G13"/>
    <mergeCell ref="A14:A16"/>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C14"/>
  <sheetViews>
    <sheetView showGridLines="0" tabSelected="1" workbookViewId="0">
      <selection activeCell="F22" sqref="F22"/>
    </sheetView>
  </sheetViews>
  <sheetFormatPr defaultColWidth="9.109375" defaultRowHeight="13.8" x14ac:dyDescent="0.3"/>
  <cols>
    <col min="1" max="1" width="30.109375" style="16" customWidth="1"/>
    <col min="2" max="2" width="21.5546875" style="16" customWidth="1"/>
    <col min="3" max="3" width="18.5546875" style="16" customWidth="1"/>
    <col min="4" max="16384" width="9.109375" style="16"/>
  </cols>
  <sheetData>
    <row r="2" spans="1:3" ht="14.4" x14ac:dyDescent="0.3">
      <c r="A2" s="179" t="s">
        <v>71</v>
      </c>
      <c r="B2" s="180"/>
      <c r="C2" s="180"/>
    </row>
    <row r="3" spans="1:3" ht="5.25" customHeight="1" thickBot="1" x14ac:dyDescent="0.35">
      <c r="A3" s="17"/>
      <c r="B3" s="17"/>
      <c r="C3" s="17"/>
    </row>
    <row r="4" spans="1:3" ht="14.4" thickBot="1" x14ac:dyDescent="0.35">
      <c r="A4" s="181"/>
      <c r="B4" s="182"/>
      <c r="C4" s="21" t="s">
        <v>70</v>
      </c>
    </row>
    <row r="5" spans="1:3" x14ac:dyDescent="0.3">
      <c r="A5" s="183" t="s">
        <v>38</v>
      </c>
      <c r="B5" s="120" t="s">
        <v>18</v>
      </c>
      <c r="C5" s="128">
        <v>416318.7</v>
      </c>
    </row>
    <row r="6" spans="1:3" x14ac:dyDescent="0.3">
      <c r="A6" s="177"/>
      <c r="B6" s="122" t="s">
        <v>39</v>
      </c>
      <c r="C6" s="123">
        <v>424634.3</v>
      </c>
    </row>
    <row r="7" spans="1:3" x14ac:dyDescent="0.3">
      <c r="A7" s="184"/>
      <c r="B7" s="124" t="s">
        <v>40</v>
      </c>
      <c r="C7" s="123">
        <f>+C6-C5</f>
        <v>8315.5999999999767</v>
      </c>
    </row>
    <row r="8" spans="1:3" x14ac:dyDescent="0.3">
      <c r="A8" s="176" t="s">
        <v>41</v>
      </c>
      <c r="B8" s="122" t="s">
        <v>18</v>
      </c>
      <c r="C8" s="123">
        <v>100.4433057820803</v>
      </c>
    </row>
    <row r="9" spans="1:3" x14ac:dyDescent="0.3">
      <c r="A9" s="185"/>
      <c r="B9" s="122" t="s">
        <v>39</v>
      </c>
      <c r="C9" s="123">
        <v>100.68002150766569</v>
      </c>
    </row>
    <row r="10" spans="1:3" x14ac:dyDescent="0.3">
      <c r="A10" s="186"/>
      <c r="B10" s="124" t="s">
        <v>40</v>
      </c>
      <c r="C10" s="123">
        <f>+C9-C8</f>
        <v>0.23671572558538401</v>
      </c>
    </row>
    <row r="11" spans="1:3" x14ac:dyDescent="0.3">
      <c r="A11" s="176" t="s">
        <v>42</v>
      </c>
      <c r="B11" s="122" t="s">
        <v>18</v>
      </c>
      <c r="C11" s="123">
        <v>101.76715841188428</v>
      </c>
    </row>
    <row r="12" spans="1:3" x14ac:dyDescent="0.3">
      <c r="A12" s="177"/>
      <c r="B12" s="122" t="s">
        <v>39</v>
      </c>
      <c r="C12" s="123">
        <v>102.21391441085092</v>
      </c>
    </row>
    <row r="13" spans="1:3" ht="14.4" thickBot="1" x14ac:dyDescent="0.35">
      <c r="A13" s="178"/>
      <c r="B13" s="125" t="s">
        <v>40</v>
      </c>
      <c r="C13" s="126">
        <f>+C12-C11</f>
        <v>0.44675599896663698</v>
      </c>
    </row>
    <row r="14" spans="1:3" x14ac:dyDescent="0.3">
      <c r="C14" s="129"/>
    </row>
  </sheetData>
  <mergeCells count="5">
    <mergeCell ref="A11:A13"/>
    <mergeCell ref="A2:C2"/>
    <mergeCell ref="A4:B4"/>
    <mergeCell ref="A5:A7"/>
    <mergeCell ref="A8:A10"/>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92"/>
  <sheetViews>
    <sheetView showGridLines="0" topLeftCell="A33" workbookViewId="0">
      <selection activeCell="A26" sqref="A26"/>
    </sheetView>
  </sheetViews>
  <sheetFormatPr defaultColWidth="9.109375" defaultRowHeight="13.8" x14ac:dyDescent="0.3"/>
  <cols>
    <col min="1" max="1" width="10.44140625" style="4" customWidth="1"/>
    <col min="2" max="2" width="16.6640625" style="4" customWidth="1"/>
    <col min="3" max="3" width="20.5546875" style="4" customWidth="1"/>
    <col min="4" max="4" width="13" style="4" customWidth="1"/>
    <col min="5" max="256" width="9.109375" style="4"/>
    <col min="257" max="257" width="10.44140625" style="4" customWidth="1"/>
    <col min="258" max="258" width="16.6640625" style="4" customWidth="1"/>
    <col min="259" max="259" width="20.5546875" style="4" customWidth="1"/>
    <col min="260" max="260" width="13" style="4" customWidth="1"/>
    <col min="261" max="512" width="9.109375" style="4"/>
    <col min="513" max="513" width="10.44140625" style="4" customWidth="1"/>
    <col min="514" max="514" width="16.6640625" style="4" customWidth="1"/>
    <col min="515" max="515" width="20.5546875" style="4" customWidth="1"/>
    <col min="516" max="516" width="13" style="4" customWidth="1"/>
    <col min="517" max="768" width="9.109375" style="4"/>
    <col min="769" max="769" width="10.44140625" style="4" customWidth="1"/>
    <col min="770" max="770" width="16.6640625" style="4" customWidth="1"/>
    <col min="771" max="771" width="20.5546875" style="4" customWidth="1"/>
    <col min="772" max="772" width="13" style="4" customWidth="1"/>
    <col min="773" max="1024" width="9.109375" style="4"/>
    <col min="1025" max="1025" width="10.44140625" style="4" customWidth="1"/>
    <col min="1026" max="1026" width="16.6640625" style="4" customWidth="1"/>
    <col min="1027" max="1027" width="20.5546875" style="4" customWidth="1"/>
    <col min="1028" max="1028" width="13" style="4" customWidth="1"/>
    <col min="1029" max="1280" width="9.109375" style="4"/>
    <col min="1281" max="1281" width="10.44140625" style="4" customWidth="1"/>
    <col min="1282" max="1282" width="16.6640625" style="4" customWidth="1"/>
    <col min="1283" max="1283" width="20.5546875" style="4" customWidth="1"/>
    <col min="1284" max="1284" width="13" style="4" customWidth="1"/>
    <col min="1285" max="1536" width="9.109375" style="4"/>
    <col min="1537" max="1537" width="10.44140625" style="4" customWidth="1"/>
    <col min="1538" max="1538" width="16.6640625" style="4" customWidth="1"/>
    <col min="1539" max="1539" width="20.5546875" style="4" customWidth="1"/>
    <col min="1540" max="1540" width="13" style="4" customWidth="1"/>
    <col min="1541" max="1792" width="9.109375" style="4"/>
    <col min="1793" max="1793" width="10.44140625" style="4" customWidth="1"/>
    <col min="1794" max="1794" width="16.6640625" style="4" customWidth="1"/>
    <col min="1795" max="1795" width="20.5546875" style="4" customWidth="1"/>
    <col min="1796" max="1796" width="13" style="4" customWidth="1"/>
    <col min="1797" max="2048" width="9.109375" style="4"/>
    <col min="2049" max="2049" width="10.44140625" style="4" customWidth="1"/>
    <col min="2050" max="2050" width="16.6640625" style="4" customWidth="1"/>
    <col min="2051" max="2051" width="20.5546875" style="4" customWidth="1"/>
    <col min="2052" max="2052" width="13" style="4" customWidth="1"/>
    <col min="2053" max="2304" width="9.109375" style="4"/>
    <col min="2305" max="2305" width="10.44140625" style="4" customWidth="1"/>
    <col min="2306" max="2306" width="16.6640625" style="4" customWidth="1"/>
    <col min="2307" max="2307" width="20.5546875" style="4" customWidth="1"/>
    <col min="2308" max="2308" width="13" style="4" customWidth="1"/>
    <col min="2309" max="2560" width="9.109375" style="4"/>
    <col min="2561" max="2561" width="10.44140625" style="4" customWidth="1"/>
    <col min="2562" max="2562" width="16.6640625" style="4" customWidth="1"/>
    <col min="2563" max="2563" width="20.5546875" style="4" customWidth="1"/>
    <col min="2564" max="2564" width="13" style="4" customWidth="1"/>
    <col min="2565" max="2816" width="9.109375" style="4"/>
    <col min="2817" max="2817" width="10.44140625" style="4" customWidth="1"/>
    <col min="2818" max="2818" width="16.6640625" style="4" customWidth="1"/>
    <col min="2819" max="2819" width="20.5546875" style="4" customWidth="1"/>
    <col min="2820" max="2820" width="13" style="4" customWidth="1"/>
    <col min="2821" max="3072" width="9.109375" style="4"/>
    <col min="3073" max="3073" width="10.44140625" style="4" customWidth="1"/>
    <col min="3074" max="3074" width="16.6640625" style="4" customWidth="1"/>
    <col min="3075" max="3075" width="20.5546875" style="4" customWidth="1"/>
    <col min="3076" max="3076" width="13" style="4" customWidth="1"/>
    <col min="3077" max="3328" width="9.109375" style="4"/>
    <col min="3329" max="3329" width="10.44140625" style="4" customWidth="1"/>
    <col min="3330" max="3330" width="16.6640625" style="4" customWidth="1"/>
    <col min="3331" max="3331" width="20.5546875" style="4" customWidth="1"/>
    <col min="3332" max="3332" width="13" style="4" customWidth="1"/>
    <col min="3333" max="3584" width="9.109375" style="4"/>
    <col min="3585" max="3585" width="10.44140625" style="4" customWidth="1"/>
    <col min="3586" max="3586" width="16.6640625" style="4" customWidth="1"/>
    <col min="3587" max="3587" width="20.5546875" style="4" customWidth="1"/>
    <col min="3588" max="3588" width="13" style="4" customWidth="1"/>
    <col min="3589" max="3840" width="9.109375" style="4"/>
    <col min="3841" max="3841" width="10.44140625" style="4" customWidth="1"/>
    <col min="3842" max="3842" width="16.6640625" style="4" customWidth="1"/>
    <col min="3843" max="3843" width="20.5546875" style="4" customWidth="1"/>
    <col min="3844" max="3844" width="13" style="4" customWidth="1"/>
    <col min="3845" max="4096" width="9.109375" style="4"/>
    <col min="4097" max="4097" width="10.44140625" style="4" customWidth="1"/>
    <col min="4098" max="4098" width="16.6640625" style="4" customWidth="1"/>
    <col min="4099" max="4099" width="20.5546875" style="4" customWidth="1"/>
    <col min="4100" max="4100" width="13" style="4" customWidth="1"/>
    <col min="4101" max="4352" width="9.109375" style="4"/>
    <col min="4353" max="4353" width="10.44140625" style="4" customWidth="1"/>
    <col min="4354" max="4354" width="16.6640625" style="4" customWidth="1"/>
    <col min="4355" max="4355" width="20.5546875" style="4" customWidth="1"/>
    <col min="4356" max="4356" width="13" style="4" customWidth="1"/>
    <col min="4357" max="4608" width="9.109375" style="4"/>
    <col min="4609" max="4609" width="10.44140625" style="4" customWidth="1"/>
    <col min="4610" max="4610" width="16.6640625" style="4" customWidth="1"/>
    <col min="4611" max="4611" width="20.5546875" style="4" customWidth="1"/>
    <col min="4612" max="4612" width="13" style="4" customWidth="1"/>
    <col min="4613" max="4864" width="9.109375" style="4"/>
    <col min="4865" max="4865" width="10.44140625" style="4" customWidth="1"/>
    <col min="4866" max="4866" width="16.6640625" style="4" customWidth="1"/>
    <col min="4867" max="4867" width="20.5546875" style="4" customWidth="1"/>
    <col min="4868" max="4868" width="13" style="4" customWidth="1"/>
    <col min="4869" max="5120" width="9.109375" style="4"/>
    <col min="5121" max="5121" width="10.44140625" style="4" customWidth="1"/>
    <col min="5122" max="5122" width="16.6640625" style="4" customWidth="1"/>
    <col min="5123" max="5123" width="20.5546875" style="4" customWidth="1"/>
    <col min="5124" max="5124" width="13" style="4" customWidth="1"/>
    <col min="5125" max="5376" width="9.109375" style="4"/>
    <col min="5377" max="5377" width="10.44140625" style="4" customWidth="1"/>
    <col min="5378" max="5378" width="16.6640625" style="4" customWidth="1"/>
    <col min="5379" max="5379" width="20.5546875" style="4" customWidth="1"/>
    <col min="5380" max="5380" width="13" style="4" customWidth="1"/>
    <col min="5381" max="5632" width="9.109375" style="4"/>
    <col min="5633" max="5633" width="10.44140625" style="4" customWidth="1"/>
    <col min="5634" max="5634" width="16.6640625" style="4" customWidth="1"/>
    <col min="5635" max="5635" width="20.5546875" style="4" customWidth="1"/>
    <col min="5636" max="5636" width="13" style="4" customWidth="1"/>
    <col min="5637" max="5888" width="9.109375" style="4"/>
    <col min="5889" max="5889" width="10.44140625" style="4" customWidth="1"/>
    <col min="5890" max="5890" width="16.6640625" style="4" customWidth="1"/>
    <col min="5891" max="5891" width="20.5546875" style="4" customWidth="1"/>
    <col min="5892" max="5892" width="13" style="4" customWidth="1"/>
    <col min="5893" max="6144" width="9.109375" style="4"/>
    <col min="6145" max="6145" width="10.44140625" style="4" customWidth="1"/>
    <col min="6146" max="6146" width="16.6640625" style="4" customWidth="1"/>
    <col min="6147" max="6147" width="20.5546875" style="4" customWidth="1"/>
    <col min="6148" max="6148" width="13" style="4" customWidth="1"/>
    <col min="6149" max="6400" width="9.109375" style="4"/>
    <col min="6401" max="6401" width="10.44140625" style="4" customWidth="1"/>
    <col min="6402" max="6402" width="16.6640625" style="4" customWidth="1"/>
    <col min="6403" max="6403" width="20.5546875" style="4" customWidth="1"/>
    <col min="6404" max="6404" width="13" style="4" customWidth="1"/>
    <col min="6405" max="6656" width="9.109375" style="4"/>
    <col min="6657" max="6657" width="10.44140625" style="4" customWidth="1"/>
    <col min="6658" max="6658" width="16.6640625" style="4" customWidth="1"/>
    <col min="6659" max="6659" width="20.5546875" style="4" customWidth="1"/>
    <col min="6660" max="6660" width="13" style="4" customWidth="1"/>
    <col min="6661" max="6912" width="9.109375" style="4"/>
    <col min="6913" max="6913" width="10.44140625" style="4" customWidth="1"/>
    <col min="6914" max="6914" width="16.6640625" style="4" customWidth="1"/>
    <col min="6915" max="6915" width="20.5546875" style="4" customWidth="1"/>
    <col min="6916" max="6916" width="13" style="4" customWidth="1"/>
    <col min="6917" max="7168" width="9.109375" style="4"/>
    <col min="7169" max="7169" width="10.44140625" style="4" customWidth="1"/>
    <col min="7170" max="7170" width="16.6640625" style="4" customWidth="1"/>
    <col min="7171" max="7171" width="20.5546875" style="4" customWidth="1"/>
    <col min="7172" max="7172" width="13" style="4" customWidth="1"/>
    <col min="7173" max="7424" width="9.109375" style="4"/>
    <col min="7425" max="7425" width="10.44140625" style="4" customWidth="1"/>
    <col min="7426" max="7426" width="16.6640625" style="4" customWidth="1"/>
    <col min="7427" max="7427" width="20.5546875" style="4" customWidth="1"/>
    <col min="7428" max="7428" width="13" style="4" customWidth="1"/>
    <col min="7429" max="7680" width="9.109375" style="4"/>
    <col min="7681" max="7681" width="10.44140625" style="4" customWidth="1"/>
    <col min="7682" max="7682" width="16.6640625" style="4" customWidth="1"/>
    <col min="7683" max="7683" width="20.5546875" style="4" customWidth="1"/>
    <col min="7684" max="7684" width="13" style="4" customWidth="1"/>
    <col min="7685" max="7936" width="9.109375" style="4"/>
    <col min="7937" max="7937" width="10.44140625" style="4" customWidth="1"/>
    <col min="7938" max="7938" width="16.6640625" style="4" customWidth="1"/>
    <col min="7939" max="7939" width="20.5546875" style="4" customWidth="1"/>
    <col min="7940" max="7940" width="13" style="4" customWidth="1"/>
    <col min="7941" max="8192" width="9.109375" style="4"/>
    <col min="8193" max="8193" width="10.44140625" style="4" customWidth="1"/>
    <col min="8194" max="8194" width="16.6640625" style="4" customWidth="1"/>
    <col min="8195" max="8195" width="20.5546875" style="4" customWidth="1"/>
    <col min="8196" max="8196" width="13" style="4" customWidth="1"/>
    <col min="8197" max="8448" width="9.109375" style="4"/>
    <col min="8449" max="8449" width="10.44140625" style="4" customWidth="1"/>
    <col min="8450" max="8450" width="16.6640625" style="4" customWidth="1"/>
    <col min="8451" max="8451" width="20.5546875" style="4" customWidth="1"/>
    <col min="8452" max="8452" width="13" style="4" customWidth="1"/>
    <col min="8453" max="8704" width="9.109375" style="4"/>
    <col min="8705" max="8705" width="10.44140625" style="4" customWidth="1"/>
    <col min="8706" max="8706" width="16.6640625" style="4" customWidth="1"/>
    <col min="8707" max="8707" width="20.5546875" style="4" customWidth="1"/>
    <col min="8708" max="8708" width="13" style="4" customWidth="1"/>
    <col min="8709" max="8960" width="9.109375" style="4"/>
    <col min="8961" max="8961" width="10.44140625" style="4" customWidth="1"/>
    <col min="8962" max="8962" width="16.6640625" style="4" customWidth="1"/>
    <col min="8963" max="8963" width="20.5546875" style="4" customWidth="1"/>
    <col min="8964" max="8964" width="13" style="4" customWidth="1"/>
    <col min="8965" max="9216" width="9.109375" style="4"/>
    <col min="9217" max="9217" width="10.44140625" style="4" customWidth="1"/>
    <col min="9218" max="9218" width="16.6640625" style="4" customWidth="1"/>
    <col min="9219" max="9219" width="20.5546875" style="4" customWidth="1"/>
    <col min="9220" max="9220" width="13" style="4" customWidth="1"/>
    <col min="9221" max="9472" width="9.109375" style="4"/>
    <col min="9473" max="9473" width="10.44140625" style="4" customWidth="1"/>
    <col min="9474" max="9474" width="16.6640625" style="4" customWidth="1"/>
    <col min="9475" max="9475" width="20.5546875" style="4" customWidth="1"/>
    <col min="9476" max="9476" width="13" style="4" customWidth="1"/>
    <col min="9477" max="9728" width="9.109375" style="4"/>
    <col min="9729" max="9729" width="10.44140625" style="4" customWidth="1"/>
    <col min="9730" max="9730" width="16.6640625" style="4" customWidth="1"/>
    <col min="9731" max="9731" width="20.5546875" style="4" customWidth="1"/>
    <col min="9732" max="9732" width="13" style="4" customWidth="1"/>
    <col min="9733" max="9984" width="9.109375" style="4"/>
    <col min="9985" max="9985" width="10.44140625" style="4" customWidth="1"/>
    <col min="9986" max="9986" width="16.6640625" style="4" customWidth="1"/>
    <col min="9987" max="9987" width="20.5546875" style="4" customWidth="1"/>
    <col min="9988" max="9988" width="13" style="4" customWidth="1"/>
    <col min="9989" max="10240" width="9.109375" style="4"/>
    <col min="10241" max="10241" width="10.44140625" style="4" customWidth="1"/>
    <col min="10242" max="10242" width="16.6640625" style="4" customWidth="1"/>
    <col min="10243" max="10243" width="20.5546875" style="4" customWidth="1"/>
    <col min="10244" max="10244" width="13" style="4" customWidth="1"/>
    <col min="10245" max="10496" width="9.109375" style="4"/>
    <col min="10497" max="10497" width="10.44140625" style="4" customWidth="1"/>
    <col min="10498" max="10498" width="16.6640625" style="4" customWidth="1"/>
    <col min="10499" max="10499" width="20.5546875" style="4" customWidth="1"/>
    <col min="10500" max="10500" width="13" style="4" customWidth="1"/>
    <col min="10501" max="10752" width="9.109375" style="4"/>
    <col min="10753" max="10753" width="10.44140625" style="4" customWidth="1"/>
    <col min="10754" max="10754" width="16.6640625" style="4" customWidth="1"/>
    <col min="10755" max="10755" width="20.5546875" style="4" customWidth="1"/>
    <col min="10756" max="10756" width="13" style="4" customWidth="1"/>
    <col min="10757" max="11008" width="9.109375" style="4"/>
    <col min="11009" max="11009" width="10.44140625" style="4" customWidth="1"/>
    <col min="11010" max="11010" width="16.6640625" style="4" customWidth="1"/>
    <col min="11011" max="11011" width="20.5546875" style="4" customWidth="1"/>
    <col min="11012" max="11012" width="13" style="4" customWidth="1"/>
    <col min="11013" max="11264" width="9.109375" style="4"/>
    <col min="11265" max="11265" width="10.44140625" style="4" customWidth="1"/>
    <col min="11266" max="11266" width="16.6640625" style="4" customWidth="1"/>
    <col min="11267" max="11267" width="20.5546875" style="4" customWidth="1"/>
    <col min="11268" max="11268" width="13" style="4" customWidth="1"/>
    <col min="11269" max="11520" width="9.109375" style="4"/>
    <col min="11521" max="11521" width="10.44140625" style="4" customWidth="1"/>
    <col min="11522" max="11522" width="16.6640625" style="4" customWidth="1"/>
    <col min="11523" max="11523" width="20.5546875" style="4" customWidth="1"/>
    <col min="11524" max="11524" width="13" style="4" customWidth="1"/>
    <col min="11525" max="11776" width="9.109375" style="4"/>
    <col min="11777" max="11777" width="10.44140625" style="4" customWidth="1"/>
    <col min="11778" max="11778" width="16.6640625" style="4" customWidth="1"/>
    <col min="11779" max="11779" width="20.5546875" style="4" customWidth="1"/>
    <col min="11780" max="11780" width="13" style="4" customWidth="1"/>
    <col min="11781" max="12032" width="9.109375" style="4"/>
    <col min="12033" max="12033" width="10.44140625" style="4" customWidth="1"/>
    <col min="12034" max="12034" width="16.6640625" style="4" customWidth="1"/>
    <col min="12035" max="12035" width="20.5546875" style="4" customWidth="1"/>
    <col min="12036" max="12036" width="13" style="4" customWidth="1"/>
    <col min="12037" max="12288" width="9.109375" style="4"/>
    <col min="12289" max="12289" width="10.44140625" style="4" customWidth="1"/>
    <col min="12290" max="12290" width="16.6640625" style="4" customWidth="1"/>
    <col min="12291" max="12291" width="20.5546875" style="4" customWidth="1"/>
    <col min="12292" max="12292" width="13" style="4" customWidth="1"/>
    <col min="12293" max="12544" width="9.109375" style="4"/>
    <col min="12545" max="12545" width="10.44140625" style="4" customWidth="1"/>
    <col min="12546" max="12546" width="16.6640625" style="4" customWidth="1"/>
    <col min="12547" max="12547" width="20.5546875" style="4" customWidth="1"/>
    <col min="12548" max="12548" width="13" style="4" customWidth="1"/>
    <col min="12549" max="12800" width="9.109375" style="4"/>
    <col min="12801" max="12801" width="10.44140625" style="4" customWidth="1"/>
    <col min="12802" max="12802" width="16.6640625" style="4" customWidth="1"/>
    <col min="12803" max="12803" width="20.5546875" style="4" customWidth="1"/>
    <col min="12804" max="12804" width="13" style="4" customWidth="1"/>
    <col min="12805" max="13056" width="9.109375" style="4"/>
    <col min="13057" max="13057" width="10.44140625" style="4" customWidth="1"/>
    <col min="13058" max="13058" width="16.6640625" style="4" customWidth="1"/>
    <col min="13059" max="13059" width="20.5546875" style="4" customWidth="1"/>
    <col min="13060" max="13060" width="13" style="4" customWidth="1"/>
    <col min="13061" max="13312" width="9.109375" style="4"/>
    <col min="13313" max="13313" width="10.44140625" style="4" customWidth="1"/>
    <col min="13314" max="13314" width="16.6640625" style="4" customWidth="1"/>
    <col min="13315" max="13315" width="20.5546875" style="4" customWidth="1"/>
    <col min="13316" max="13316" width="13" style="4" customWidth="1"/>
    <col min="13317" max="13568" width="9.109375" style="4"/>
    <col min="13569" max="13569" width="10.44140625" style="4" customWidth="1"/>
    <col min="13570" max="13570" width="16.6640625" style="4" customWidth="1"/>
    <col min="13571" max="13571" width="20.5546875" style="4" customWidth="1"/>
    <col min="13572" max="13572" width="13" style="4" customWidth="1"/>
    <col min="13573" max="13824" width="9.109375" style="4"/>
    <col min="13825" max="13825" width="10.44140625" style="4" customWidth="1"/>
    <col min="13826" max="13826" width="16.6640625" style="4" customWidth="1"/>
    <col min="13827" max="13827" width="20.5546875" style="4" customWidth="1"/>
    <col min="13828" max="13828" width="13" style="4" customWidth="1"/>
    <col min="13829" max="14080" width="9.109375" style="4"/>
    <col min="14081" max="14081" width="10.44140625" style="4" customWidth="1"/>
    <col min="14082" max="14082" width="16.6640625" style="4" customWidth="1"/>
    <col min="14083" max="14083" width="20.5546875" style="4" customWidth="1"/>
    <col min="14084" max="14084" width="13" style="4" customWidth="1"/>
    <col min="14085" max="14336" width="9.109375" style="4"/>
    <col min="14337" max="14337" width="10.44140625" style="4" customWidth="1"/>
    <col min="14338" max="14338" width="16.6640625" style="4" customWidth="1"/>
    <col min="14339" max="14339" width="20.5546875" style="4" customWidth="1"/>
    <col min="14340" max="14340" width="13" style="4" customWidth="1"/>
    <col min="14341" max="14592" width="9.109375" style="4"/>
    <col min="14593" max="14593" width="10.44140625" style="4" customWidth="1"/>
    <col min="14594" max="14594" width="16.6640625" style="4" customWidth="1"/>
    <col min="14595" max="14595" width="20.5546875" style="4" customWidth="1"/>
    <col min="14596" max="14596" width="13" style="4" customWidth="1"/>
    <col min="14597" max="14848" width="9.109375" style="4"/>
    <col min="14849" max="14849" width="10.44140625" style="4" customWidth="1"/>
    <col min="14850" max="14850" width="16.6640625" style="4" customWidth="1"/>
    <col min="14851" max="14851" width="20.5546875" style="4" customWidth="1"/>
    <col min="14852" max="14852" width="13" style="4" customWidth="1"/>
    <col min="14853" max="15104" width="9.109375" style="4"/>
    <col min="15105" max="15105" width="10.44140625" style="4" customWidth="1"/>
    <col min="15106" max="15106" width="16.6640625" style="4" customWidth="1"/>
    <col min="15107" max="15107" width="20.5546875" style="4" customWidth="1"/>
    <col min="15108" max="15108" width="13" style="4" customWidth="1"/>
    <col min="15109" max="15360" width="9.109375" style="4"/>
    <col min="15361" max="15361" width="10.44140625" style="4" customWidth="1"/>
    <col min="15362" max="15362" width="16.6640625" style="4" customWidth="1"/>
    <col min="15363" max="15363" width="20.5546875" style="4" customWidth="1"/>
    <col min="15364" max="15364" width="13" style="4" customWidth="1"/>
    <col min="15365" max="15616" width="9.109375" style="4"/>
    <col min="15617" max="15617" width="10.44140625" style="4" customWidth="1"/>
    <col min="15618" max="15618" width="16.6640625" style="4" customWidth="1"/>
    <col min="15619" max="15619" width="20.5546875" style="4" customWidth="1"/>
    <col min="15620" max="15620" width="13" style="4" customWidth="1"/>
    <col min="15621" max="15872" width="9.109375" style="4"/>
    <col min="15873" max="15873" width="10.44140625" style="4" customWidth="1"/>
    <col min="15874" max="15874" width="16.6640625" style="4" customWidth="1"/>
    <col min="15875" max="15875" width="20.5546875" style="4" customWidth="1"/>
    <col min="15876" max="15876" width="13" style="4" customWidth="1"/>
    <col min="15877" max="16128" width="9.109375" style="4"/>
    <col min="16129" max="16129" width="10.44140625" style="4" customWidth="1"/>
    <col min="16130" max="16130" width="16.6640625" style="4" customWidth="1"/>
    <col min="16131" max="16131" width="20.5546875" style="4" customWidth="1"/>
    <col min="16132" max="16132" width="13" style="4" customWidth="1"/>
    <col min="16133" max="16384" width="9.109375" style="4"/>
  </cols>
  <sheetData>
    <row r="2" spans="1:7" ht="36" customHeight="1" thickBot="1" x14ac:dyDescent="0.35">
      <c r="A2" s="187" t="s">
        <v>66</v>
      </c>
      <c r="B2" s="187"/>
      <c r="C2" s="187"/>
      <c r="D2" s="187"/>
      <c r="E2" s="5"/>
      <c r="F2" s="5"/>
      <c r="G2" s="5"/>
    </row>
    <row r="3" spans="1:7" ht="28.5" customHeight="1" thickBot="1" x14ac:dyDescent="0.35">
      <c r="A3" s="188" t="s">
        <v>9</v>
      </c>
      <c r="B3" s="190" t="s">
        <v>11</v>
      </c>
      <c r="C3" s="191"/>
      <c r="D3" s="192"/>
      <c r="E3" s="6"/>
      <c r="F3" s="6"/>
      <c r="G3" s="6"/>
    </row>
    <row r="4" spans="1:7" ht="69.599999999999994" thickBot="1" x14ac:dyDescent="0.35">
      <c r="A4" s="189"/>
      <c r="B4" s="7" t="s">
        <v>67</v>
      </c>
      <c r="C4" s="8" t="s">
        <v>68</v>
      </c>
      <c r="D4" s="8" t="s">
        <v>69</v>
      </c>
      <c r="E4" s="9"/>
      <c r="F4" s="9"/>
      <c r="G4" s="9"/>
    </row>
    <row r="5" spans="1:7" x14ac:dyDescent="0.3">
      <c r="A5" s="1" t="s">
        <v>79</v>
      </c>
      <c r="B5" s="2">
        <v>94.333634918718261</v>
      </c>
      <c r="C5" s="2">
        <v>98.45159078201543</v>
      </c>
      <c r="D5" s="2">
        <v>73.932615660302218</v>
      </c>
      <c r="E5" s="10"/>
      <c r="F5" s="10"/>
      <c r="G5" s="10"/>
    </row>
    <row r="6" spans="1:7" x14ac:dyDescent="0.3">
      <c r="A6" s="1" t="s">
        <v>80</v>
      </c>
      <c r="B6" s="2">
        <v>101.66282651108153</v>
      </c>
      <c r="C6" s="2">
        <v>99.431654315345085</v>
      </c>
      <c r="D6" s="2">
        <v>75.161986793837741</v>
      </c>
      <c r="E6" s="10"/>
      <c r="F6" s="10"/>
      <c r="G6" s="10"/>
    </row>
    <row r="7" spans="1:7" x14ac:dyDescent="0.3">
      <c r="A7" s="1" t="s">
        <v>81</v>
      </c>
      <c r="B7" s="2">
        <v>96.217365286989192</v>
      </c>
      <c r="C7" s="2">
        <v>92.971903138752225</v>
      </c>
      <c r="D7" s="2">
        <v>72.318883390385452</v>
      </c>
      <c r="E7" s="10"/>
      <c r="F7" s="10"/>
      <c r="G7" s="10"/>
    </row>
    <row r="8" spans="1:7" x14ac:dyDescent="0.3">
      <c r="A8" s="1" t="s">
        <v>82</v>
      </c>
      <c r="B8" s="2">
        <v>103.03500810919985</v>
      </c>
      <c r="C8" s="2">
        <v>95.075150044701942</v>
      </c>
      <c r="D8" s="2">
        <v>74.513767365766441</v>
      </c>
      <c r="E8" s="10"/>
      <c r="F8" s="10"/>
      <c r="G8" s="10"/>
    </row>
    <row r="9" spans="1:7" x14ac:dyDescent="0.3">
      <c r="A9" s="1" t="s">
        <v>83</v>
      </c>
      <c r="B9" s="2">
        <v>102.38338470136948</v>
      </c>
      <c r="C9" s="2">
        <v>103.18817536241933</v>
      </c>
      <c r="D9" s="2">
        <v>76.289717097576144</v>
      </c>
      <c r="E9" s="10"/>
      <c r="F9" s="10"/>
      <c r="G9" s="10"/>
    </row>
    <row r="10" spans="1:7" x14ac:dyDescent="0.3">
      <c r="A10" s="1" t="s">
        <v>84</v>
      </c>
      <c r="B10" s="2">
        <v>101.82434300782536</v>
      </c>
      <c r="C10" s="2">
        <v>103.35211525236632</v>
      </c>
      <c r="D10" s="2">
        <v>77.681503217135543</v>
      </c>
      <c r="E10" s="10"/>
      <c r="F10" s="10"/>
      <c r="G10" s="10"/>
    </row>
    <row r="11" spans="1:7" x14ac:dyDescent="0.3">
      <c r="A11" s="1" t="s">
        <v>85</v>
      </c>
      <c r="B11" s="2">
        <v>101.86039067085228</v>
      </c>
      <c r="C11" s="2">
        <v>109.41358459426181</v>
      </c>
      <c r="D11" s="2">
        <v>79.126682655964942</v>
      </c>
      <c r="E11" s="10"/>
      <c r="F11" s="10"/>
      <c r="G11" s="10"/>
    </row>
    <row r="12" spans="1:7" x14ac:dyDescent="0.3">
      <c r="A12" s="1" t="s">
        <v>86</v>
      </c>
      <c r="B12" s="2">
        <v>96.075132327032946</v>
      </c>
      <c r="C12" s="2">
        <v>102.02284457655244</v>
      </c>
      <c r="D12" s="2">
        <v>76.021065067709742</v>
      </c>
      <c r="E12" s="10"/>
      <c r="F12" s="10"/>
      <c r="G12" s="10"/>
    </row>
    <row r="13" spans="1:7" x14ac:dyDescent="0.3">
      <c r="A13" s="1" t="s">
        <v>87</v>
      </c>
      <c r="B13" s="2">
        <v>105.76888524572641</v>
      </c>
      <c r="C13" s="2">
        <v>105.39642317876623</v>
      </c>
      <c r="D13" s="2">
        <v>80.406633074044933</v>
      </c>
      <c r="E13" s="10"/>
      <c r="F13" s="10"/>
      <c r="G13" s="10"/>
    </row>
    <row r="14" spans="1:7" x14ac:dyDescent="0.3">
      <c r="A14" s="1" t="s">
        <v>88</v>
      </c>
      <c r="B14" s="2">
        <v>99.37857414546508</v>
      </c>
      <c r="C14" s="2">
        <v>102.86485476987441</v>
      </c>
      <c r="D14" s="2">
        <v>79.906965467361786</v>
      </c>
      <c r="E14" s="10"/>
      <c r="F14" s="10"/>
      <c r="G14" s="10"/>
    </row>
    <row r="15" spans="1:7" x14ac:dyDescent="0.3">
      <c r="A15" s="1" t="s">
        <v>89</v>
      </c>
      <c r="B15" s="2">
        <v>97.651711096872418</v>
      </c>
      <c r="C15" s="2">
        <v>98.614672630387886</v>
      </c>
      <c r="D15" s="2">
        <v>78.030519064465736</v>
      </c>
      <c r="E15" s="10"/>
      <c r="F15" s="10"/>
      <c r="G15" s="10"/>
    </row>
    <row r="16" spans="1:7" x14ac:dyDescent="0.3">
      <c r="A16" s="1" t="s">
        <v>90</v>
      </c>
      <c r="B16" s="2">
        <v>99.343270210940901</v>
      </c>
      <c r="C16" s="2">
        <v>101.96919673799476</v>
      </c>
      <c r="D16" s="2">
        <v>77.51806940121196</v>
      </c>
      <c r="E16" s="10"/>
      <c r="F16" s="10"/>
      <c r="G16" s="10"/>
    </row>
    <row r="17" spans="1:7" x14ac:dyDescent="0.3">
      <c r="A17" s="1" t="s">
        <v>91</v>
      </c>
      <c r="B17" s="2">
        <v>99.061928319208235</v>
      </c>
      <c r="C17" s="2">
        <v>95.503183517145175</v>
      </c>
      <c r="D17" s="2">
        <v>76.790894344662675</v>
      </c>
      <c r="E17" s="10"/>
      <c r="F17" s="10"/>
      <c r="G17" s="10"/>
    </row>
    <row r="18" spans="1:7" x14ac:dyDescent="0.3">
      <c r="A18" s="1" t="s">
        <v>92</v>
      </c>
      <c r="B18" s="2">
        <v>102.05744099709612</v>
      </c>
      <c r="C18" s="2">
        <v>98.077584636795279</v>
      </c>
      <c r="D18" s="2">
        <v>78.370821686946528</v>
      </c>
      <c r="E18" s="10"/>
      <c r="F18" s="10"/>
      <c r="G18" s="10"/>
    </row>
    <row r="19" spans="1:7" x14ac:dyDescent="0.3">
      <c r="A19" s="1" t="s">
        <v>93</v>
      </c>
      <c r="B19" s="2">
        <v>101.44361914724959</v>
      </c>
      <c r="C19" s="2">
        <v>101.88602975842637</v>
      </c>
      <c r="D19" s="2">
        <v>79.502197874676128</v>
      </c>
      <c r="E19" s="10"/>
      <c r="F19" s="10"/>
      <c r="G19" s="10"/>
    </row>
    <row r="20" spans="1:7" x14ac:dyDescent="0.3">
      <c r="A20" s="1" t="s">
        <v>94</v>
      </c>
      <c r="B20" s="2">
        <v>101.16731177641879</v>
      </c>
      <c r="C20" s="2">
        <v>103.75675892635363</v>
      </c>
      <c r="D20" s="2">
        <v>80.430236392978983</v>
      </c>
      <c r="E20" s="10"/>
      <c r="F20" s="10"/>
      <c r="G20" s="10"/>
    </row>
    <row r="21" spans="1:7" x14ac:dyDescent="0.3">
      <c r="A21" s="1" t="s">
        <v>95</v>
      </c>
      <c r="B21" s="2">
        <v>100.87767658733561</v>
      </c>
      <c r="C21" s="2">
        <v>105.65856074389919</v>
      </c>
      <c r="D21" s="2">
        <v>81.136153746938859</v>
      </c>
      <c r="E21" s="10"/>
      <c r="F21" s="10"/>
      <c r="G21" s="10"/>
    </row>
    <row r="22" spans="1:7" x14ac:dyDescent="0.3">
      <c r="A22" s="1" t="s">
        <v>96</v>
      </c>
      <c r="B22" s="2">
        <v>99.963690849398191</v>
      </c>
      <c r="C22" s="2">
        <v>103.4909321515912</v>
      </c>
      <c r="D22" s="2">
        <v>81.106693898682352</v>
      </c>
      <c r="E22" s="10"/>
      <c r="F22" s="10"/>
      <c r="G22" s="10"/>
    </row>
    <row r="23" spans="1:7" x14ac:dyDescent="0.3">
      <c r="A23" s="1" t="s">
        <v>97</v>
      </c>
      <c r="B23" s="2">
        <v>102.11976391189501</v>
      </c>
      <c r="C23" s="2">
        <v>104.18072272245995</v>
      </c>
      <c r="D23" s="2">
        <v>82.825964326077795</v>
      </c>
      <c r="E23" s="10"/>
      <c r="F23" s="10"/>
      <c r="G23" s="10"/>
    </row>
    <row r="24" spans="1:7" x14ac:dyDescent="0.3">
      <c r="A24" s="1" t="s">
        <v>98</v>
      </c>
      <c r="B24" s="2">
        <v>100.57268686798399</v>
      </c>
      <c r="C24" s="2">
        <v>103.56838607318318</v>
      </c>
      <c r="D24" s="2">
        <v>83.300297747054358</v>
      </c>
      <c r="E24" s="10"/>
      <c r="F24" s="10"/>
      <c r="G24" s="10"/>
    </row>
    <row r="25" spans="1:7" x14ac:dyDescent="0.3">
      <c r="A25" s="1" t="s">
        <v>99</v>
      </c>
      <c r="B25" s="2">
        <v>101.00892998508151</v>
      </c>
      <c r="C25" s="2">
        <v>103.70314039178996</v>
      </c>
      <c r="D25" s="2">
        <v>84.140739428686558</v>
      </c>
      <c r="E25" s="10"/>
      <c r="F25" s="10"/>
      <c r="G25" s="10"/>
    </row>
    <row r="26" spans="1:7" x14ac:dyDescent="0.3">
      <c r="A26" s="1" t="s">
        <v>100</v>
      </c>
      <c r="B26" s="2">
        <v>100.71236602950391</v>
      </c>
      <c r="C26" s="2">
        <v>104.47982207141425</v>
      </c>
      <c r="D26" s="2">
        <v>84.740129473349924</v>
      </c>
      <c r="E26" s="10"/>
      <c r="F26" s="10"/>
      <c r="G26" s="10"/>
    </row>
    <row r="27" spans="1:7" x14ac:dyDescent="0.3">
      <c r="A27" s="1" t="s">
        <v>101</v>
      </c>
      <c r="B27" s="2">
        <v>100.08674600506551</v>
      </c>
      <c r="C27" s="2">
        <v>102.39981971891365</v>
      </c>
      <c r="D27" s="2">
        <v>84.813638150355402</v>
      </c>
      <c r="E27" s="10"/>
      <c r="F27" s="10"/>
      <c r="G27" s="10"/>
    </row>
    <row r="28" spans="1:7" x14ac:dyDescent="0.3">
      <c r="A28" s="1" t="s">
        <v>102</v>
      </c>
      <c r="B28" s="2">
        <v>100.67729086702796</v>
      </c>
      <c r="C28" s="2">
        <v>102.50632408881322</v>
      </c>
      <c r="D28" s="2">
        <v>85.388073175541905</v>
      </c>
      <c r="E28" s="10"/>
      <c r="F28" s="10"/>
      <c r="G28" s="10"/>
    </row>
    <row r="29" spans="1:7" x14ac:dyDescent="0.3">
      <c r="A29" s="1" t="s">
        <v>103</v>
      </c>
      <c r="B29" s="2">
        <v>101.6860506193082</v>
      </c>
      <c r="C29" s="2">
        <v>103.19348261221816</v>
      </c>
      <c r="D29" s="2">
        <v>86.827759312133452</v>
      </c>
      <c r="E29" s="10"/>
      <c r="F29" s="10"/>
      <c r="G29" s="10"/>
    </row>
    <row r="30" spans="1:7" x14ac:dyDescent="0.3">
      <c r="A30" s="1" t="s">
        <v>104</v>
      </c>
      <c r="B30" s="2">
        <v>99.503170439671635</v>
      </c>
      <c r="C30" s="2">
        <v>101.95449767925003</v>
      </c>
      <c r="D30" s="2">
        <v>86.39637333730002</v>
      </c>
      <c r="E30" s="10"/>
      <c r="F30" s="10"/>
      <c r="G30" s="10"/>
    </row>
    <row r="31" spans="1:7" x14ac:dyDescent="0.3">
      <c r="A31" s="1" t="s">
        <v>105</v>
      </c>
      <c r="B31" s="2">
        <v>100.82607834870065</v>
      </c>
      <c r="C31" s="2">
        <v>102.70762694683084</v>
      </c>
      <c r="D31" s="2">
        <v>87.110075071502038</v>
      </c>
      <c r="E31" s="10"/>
      <c r="F31" s="10"/>
      <c r="G31" s="10"/>
    </row>
    <row r="32" spans="1:7" x14ac:dyDescent="0.3">
      <c r="A32" s="1" t="s">
        <v>106</v>
      </c>
      <c r="B32" s="2">
        <v>101.31727602422971</v>
      </c>
      <c r="C32" s="2">
        <v>103.36051853947615</v>
      </c>
      <c r="D32" s="2">
        <v>88.257555205107437</v>
      </c>
      <c r="E32" s="10"/>
      <c r="F32" s="10"/>
      <c r="G32" s="10"/>
    </row>
    <row r="33" spans="1:7" x14ac:dyDescent="0.3">
      <c r="A33" s="1" t="s">
        <v>107</v>
      </c>
      <c r="B33" s="2">
        <v>103.5592330374578</v>
      </c>
      <c r="C33" s="2">
        <v>105.26454672111751</v>
      </c>
      <c r="D33" s="2">
        <v>91.398847268020191</v>
      </c>
      <c r="E33" s="10"/>
      <c r="F33" s="10"/>
      <c r="G33" s="10"/>
    </row>
    <row r="34" spans="1:7" x14ac:dyDescent="0.3">
      <c r="A34" s="1" t="s">
        <v>108</v>
      </c>
      <c r="B34" s="2">
        <v>102.83386733474448</v>
      </c>
      <c r="C34" s="2">
        <v>108.78809574348607</v>
      </c>
      <c r="D34" s="2">
        <v>93.988969345081614</v>
      </c>
      <c r="E34" s="10"/>
      <c r="F34" s="10"/>
      <c r="G34" s="10"/>
    </row>
    <row r="35" spans="1:7" x14ac:dyDescent="0.3">
      <c r="A35" s="1" t="s">
        <v>109</v>
      </c>
      <c r="B35" s="2">
        <v>101.24978280624359</v>
      </c>
      <c r="C35" s="2">
        <v>109.24525922588106</v>
      </c>
      <c r="D35" s="2">
        <v>95.163627323721997</v>
      </c>
      <c r="E35" s="10"/>
      <c r="F35" s="10"/>
      <c r="G35" s="10"/>
    </row>
    <row r="36" spans="1:7" x14ac:dyDescent="0.3">
      <c r="A36" s="1" t="s">
        <v>110</v>
      </c>
      <c r="B36" s="2">
        <v>100.66598162422893</v>
      </c>
      <c r="C36" s="2">
        <v>108.54300164106962</v>
      </c>
      <c r="D36" s="2">
        <v>95.7973995946477</v>
      </c>
      <c r="E36" s="10"/>
      <c r="F36" s="10"/>
      <c r="G36" s="10"/>
    </row>
    <row r="37" spans="1:7" x14ac:dyDescent="0.3">
      <c r="A37" s="1" t="s">
        <v>111</v>
      </c>
      <c r="B37" s="2">
        <v>101.75722952627468</v>
      </c>
      <c r="C37" s="2">
        <v>106.6542770499864</v>
      </c>
      <c r="D37" s="2">
        <v>97.480779785728174</v>
      </c>
      <c r="E37" s="10"/>
      <c r="F37" s="10"/>
      <c r="G37" s="10"/>
    </row>
    <row r="38" spans="1:7" x14ac:dyDescent="0.3">
      <c r="A38" s="1" t="s">
        <v>112</v>
      </c>
      <c r="B38" s="2">
        <v>101.6347125436956</v>
      </c>
      <c r="C38" s="2">
        <v>105.4105721245067</v>
      </c>
      <c r="D38" s="2">
        <v>99.074310320577766</v>
      </c>
      <c r="E38" s="10"/>
      <c r="F38" s="10"/>
      <c r="G38" s="10"/>
    </row>
    <row r="39" spans="1:7" x14ac:dyDescent="0.3">
      <c r="A39" s="1" t="s">
        <v>113</v>
      </c>
      <c r="B39" s="2">
        <v>102.24367430981493</v>
      </c>
      <c r="C39" s="2">
        <v>106.4453069073124</v>
      </c>
      <c r="D39" s="2">
        <v>101.2972151688669</v>
      </c>
      <c r="E39" s="10"/>
      <c r="F39" s="10"/>
      <c r="G39" s="10"/>
    </row>
    <row r="40" spans="1:7" x14ac:dyDescent="0.3">
      <c r="A40" s="1" t="s">
        <v>114</v>
      </c>
      <c r="B40" s="2">
        <v>99.960818963546075</v>
      </c>
      <c r="C40" s="2">
        <v>105.69966021887937</v>
      </c>
      <c r="D40" s="2">
        <v>101.25752587006475</v>
      </c>
      <c r="E40" s="10"/>
      <c r="F40" s="10"/>
      <c r="G40" s="10"/>
    </row>
    <row r="41" spans="1:7" x14ac:dyDescent="0.3">
      <c r="A41" s="1" t="s">
        <v>115</v>
      </c>
      <c r="B41" s="2">
        <v>99.950315386227587</v>
      </c>
      <c r="C41" s="2">
        <v>103.82273991025059</v>
      </c>
      <c r="D41" s="2">
        <v>101.20721645942071</v>
      </c>
      <c r="E41" s="10"/>
      <c r="F41" s="10"/>
      <c r="G41" s="10"/>
    </row>
    <row r="42" spans="1:7" x14ac:dyDescent="0.3">
      <c r="A42" s="1" t="s">
        <v>116</v>
      </c>
      <c r="B42" s="2">
        <v>101.77384867640316</v>
      </c>
      <c r="C42" s="2">
        <v>103.96487141391381</v>
      </c>
      <c r="D42" s="2">
        <v>103.00247932901061</v>
      </c>
      <c r="E42" s="10"/>
      <c r="F42" s="10"/>
      <c r="G42" s="10"/>
    </row>
    <row r="43" spans="1:7" x14ac:dyDescent="0.3">
      <c r="A43" s="1" t="s">
        <v>117</v>
      </c>
      <c r="B43" s="2">
        <v>101.62766946276614</v>
      </c>
      <c r="C43" s="2">
        <v>103.33849657805145</v>
      </c>
      <c r="D43" s="2">
        <v>104.67901923094092</v>
      </c>
      <c r="E43" s="10"/>
      <c r="F43" s="10"/>
      <c r="G43" s="10"/>
    </row>
    <row r="44" spans="1:7" x14ac:dyDescent="0.3">
      <c r="A44" s="1" t="s">
        <v>118</v>
      </c>
      <c r="B44" s="2">
        <v>100.92557696564354</v>
      </c>
      <c r="C44" s="2">
        <v>104.33585376791956</v>
      </c>
      <c r="D44" s="2">
        <v>105.6479041208041</v>
      </c>
      <c r="E44" s="10"/>
      <c r="F44" s="10"/>
      <c r="G44" s="10"/>
    </row>
    <row r="45" spans="1:7" x14ac:dyDescent="0.3">
      <c r="A45" s="1" t="s">
        <v>119</v>
      </c>
      <c r="B45" s="2">
        <v>97.994212109014882</v>
      </c>
      <c r="C45" s="2">
        <v>102.29392218723807</v>
      </c>
      <c r="D45" s="2">
        <v>103.52883125286942</v>
      </c>
      <c r="E45" s="10"/>
      <c r="F45" s="10"/>
      <c r="G45" s="10"/>
    </row>
    <row r="46" spans="1:7" x14ac:dyDescent="0.3">
      <c r="A46" s="1" t="s">
        <v>120</v>
      </c>
      <c r="B46" s="2">
        <v>90.122413048777645</v>
      </c>
      <c r="C46" s="2">
        <v>90.582946676706186</v>
      </c>
      <c r="D46" s="2">
        <v>93.302680926282989</v>
      </c>
      <c r="E46" s="10"/>
      <c r="F46" s="10"/>
      <c r="G46" s="10"/>
    </row>
    <row r="47" spans="1:7" x14ac:dyDescent="0.3">
      <c r="A47" s="1" t="s">
        <v>121</v>
      </c>
      <c r="B47" s="2">
        <v>106.19702998618902</v>
      </c>
      <c r="C47" s="2">
        <v>94.65571684675821</v>
      </c>
      <c r="D47" s="2">
        <v>99.084676041203011</v>
      </c>
      <c r="E47" s="10"/>
      <c r="F47" s="10"/>
      <c r="G47" s="10"/>
    </row>
    <row r="48" spans="1:7" x14ac:dyDescent="0.3">
      <c r="A48" s="1" t="s">
        <v>122</v>
      </c>
      <c r="B48" s="2">
        <v>105.04531673128021</v>
      </c>
      <c r="C48" s="2">
        <v>98.519523549306768</v>
      </c>
      <c r="D48" s="2">
        <v>104.08381177964463</v>
      </c>
      <c r="E48" s="10"/>
      <c r="F48" s="10"/>
      <c r="G48" s="10"/>
    </row>
    <row r="49" spans="1:7" x14ac:dyDescent="0.3">
      <c r="A49" s="1" t="s">
        <v>123</v>
      </c>
      <c r="B49" s="2">
        <v>100.53942657227417</v>
      </c>
      <c r="C49" s="2">
        <v>101.07838198445758</v>
      </c>
      <c r="D49" s="2">
        <v>104.64526751781986</v>
      </c>
      <c r="E49" s="10"/>
      <c r="F49" s="10"/>
      <c r="G49" s="10"/>
    </row>
    <row r="50" spans="1:7" x14ac:dyDescent="0.3">
      <c r="A50" s="1" t="s">
        <v>124</v>
      </c>
      <c r="B50" s="2">
        <v>100.46710848709193</v>
      </c>
      <c r="C50" s="2">
        <v>112.68065761883142</v>
      </c>
      <c r="D50" s="2">
        <v>105.13407444373566</v>
      </c>
      <c r="E50" s="10"/>
      <c r="F50" s="10"/>
      <c r="G50" s="10"/>
    </row>
    <row r="51" spans="1:7" x14ac:dyDescent="0.3">
      <c r="A51" s="1" t="s">
        <v>125</v>
      </c>
      <c r="B51" s="2">
        <v>100.89392984156966</v>
      </c>
      <c r="C51" s="2">
        <v>107.05378828178928</v>
      </c>
      <c r="D51" s="2">
        <v>106.07389930884628</v>
      </c>
      <c r="E51" s="10"/>
      <c r="F51" s="10"/>
      <c r="G51" s="10"/>
    </row>
    <row r="52" spans="1:7" x14ac:dyDescent="0.3">
      <c r="A52" s="1" t="s">
        <v>126</v>
      </c>
      <c r="B52" s="2">
        <v>100.73305348934892</v>
      </c>
      <c r="C52" s="2">
        <v>102.65907435753121</v>
      </c>
      <c r="D52" s="2">
        <v>106.8514777290182</v>
      </c>
      <c r="E52" s="10"/>
      <c r="F52" s="10"/>
      <c r="G52" s="10"/>
    </row>
    <row r="53" spans="1:7" x14ac:dyDescent="0.3">
      <c r="A53" s="1" t="s">
        <v>127</v>
      </c>
      <c r="B53" s="2">
        <v>102.86877764606415</v>
      </c>
      <c r="C53" s="2">
        <v>105.03753456206699</v>
      </c>
      <c r="D53" s="2">
        <v>109.91680903659751</v>
      </c>
      <c r="E53" s="10"/>
      <c r="F53" s="10"/>
      <c r="G53" s="10"/>
    </row>
    <row r="54" spans="1:7" x14ac:dyDescent="0.3">
      <c r="A54" s="1" t="s">
        <v>128</v>
      </c>
      <c r="B54" s="2">
        <v>99.360493342015928</v>
      </c>
      <c r="C54" s="2">
        <v>103.88057754102601</v>
      </c>
      <c r="D54" s="2">
        <v>109.21388372456482</v>
      </c>
      <c r="E54" s="10"/>
      <c r="F54" s="10"/>
      <c r="G54" s="10"/>
    </row>
    <row r="55" spans="1:7" x14ac:dyDescent="0.3">
      <c r="A55" s="1" t="s">
        <v>129</v>
      </c>
      <c r="B55" s="2">
        <v>100.26225618956872</v>
      </c>
      <c r="C55" s="2">
        <v>103.23020517580697</v>
      </c>
      <c r="D55" s="2">
        <v>109.50030389450089</v>
      </c>
      <c r="E55" s="10"/>
      <c r="F55" s="10"/>
      <c r="G55" s="10"/>
    </row>
    <row r="56" spans="1:7" x14ac:dyDescent="0.3">
      <c r="A56" s="1" t="s">
        <v>130</v>
      </c>
      <c r="B56" s="2">
        <v>101.87439875877958</v>
      </c>
      <c r="C56" s="2">
        <v>104.39984415981951</v>
      </c>
      <c r="D56" s="2">
        <v>111.55277623155926</v>
      </c>
      <c r="E56" s="10"/>
      <c r="F56" s="10"/>
      <c r="G56" s="10"/>
    </row>
    <row r="57" spans="1:7" x14ac:dyDescent="0.3">
      <c r="A57" s="1" t="s">
        <v>131</v>
      </c>
      <c r="B57" s="2">
        <v>99.575963078533817</v>
      </c>
      <c r="C57" s="2">
        <v>101.05802037651237</v>
      </c>
      <c r="D57" s="2">
        <v>111.07975127341692</v>
      </c>
      <c r="E57" s="10"/>
      <c r="F57" s="10"/>
      <c r="G57" s="10"/>
    </row>
    <row r="58" spans="1:7" x14ac:dyDescent="0.3">
      <c r="A58" s="1" t="s">
        <v>132</v>
      </c>
      <c r="B58" s="2">
        <v>101.11848710569038</v>
      </c>
      <c r="C58" s="2">
        <v>102.84604863216586</v>
      </c>
      <c r="D58" s="2">
        <v>112.32216396844301</v>
      </c>
      <c r="E58" s="10"/>
      <c r="F58" s="10"/>
      <c r="G58" s="10"/>
    </row>
    <row r="59" spans="1:7" x14ac:dyDescent="0.3">
      <c r="A59" s="1" t="s">
        <v>133</v>
      </c>
      <c r="B59" s="2">
        <v>100.94645509855292</v>
      </c>
      <c r="C59" s="2">
        <v>103.54787957974017</v>
      </c>
      <c r="D59" s="2">
        <v>113.38524281612732</v>
      </c>
      <c r="E59" s="10"/>
      <c r="F59" s="10"/>
      <c r="G59" s="10"/>
    </row>
    <row r="60" spans="1:7" s="11" customFormat="1" x14ac:dyDescent="0.3">
      <c r="A60" s="1" t="s">
        <v>134</v>
      </c>
      <c r="B60" s="2">
        <v>99.459228241901272</v>
      </c>
      <c r="C60" s="2">
        <v>101.09303529213449</v>
      </c>
      <c r="D60" s="2">
        <v>112.77208744512603</v>
      </c>
    </row>
    <row r="61" spans="1:7" s="11" customFormat="1" ht="14.4" thickBot="1" x14ac:dyDescent="0.35">
      <c r="A61" s="12" t="s">
        <v>135</v>
      </c>
      <c r="B61" s="3">
        <v>100.68002150766569</v>
      </c>
      <c r="C61" s="3">
        <v>102.21391441085092</v>
      </c>
      <c r="D61" s="13">
        <v>113.53896189439645</v>
      </c>
    </row>
    <row r="62" spans="1:7" s="11" customFormat="1" ht="13.2" x14ac:dyDescent="0.25"/>
    <row r="63" spans="1:7" s="11" customFormat="1" ht="13.2" x14ac:dyDescent="0.25"/>
    <row r="64" spans="1:7" s="11" customFormat="1" ht="13.2" x14ac:dyDescent="0.25"/>
    <row r="65" s="11" customFormat="1" ht="13.2" x14ac:dyDescent="0.25"/>
    <row r="66" s="11" customFormat="1" ht="13.2" x14ac:dyDescent="0.25"/>
    <row r="67" s="11" customFormat="1" ht="13.2" x14ac:dyDescent="0.25"/>
    <row r="68" s="11" customFormat="1" ht="13.2" x14ac:dyDescent="0.25"/>
    <row r="69" s="11" customFormat="1" ht="13.2" x14ac:dyDescent="0.25"/>
    <row r="70" s="11" customFormat="1" ht="13.2" x14ac:dyDescent="0.25"/>
    <row r="71" s="11" customFormat="1" ht="13.2" x14ac:dyDescent="0.25"/>
    <row r="72" s="11" customFormat="1" ht="13.2" x14ac:dyDescent="0.25"/>
    <row r="73" s="11" customFormat="1" ht="13.2" x14ac:dyDescent="0.25"/>
    <row r="74" s="11" customFormat="1" ht="13.2" x14ac:dyDescent="0.25"/>
    <row r="75" s="11" customFormat="1" ht="13.2" x14ac:dyDescent="0.25"/>
    <row r="76" s="11" customFormat="1" ht="13.2" x14ac:dyDescent="0.25"/>
    <row r="77" s="11" customFormat="1" ht="13.2" x14ac:dyDescent="0.25"/>
    <row r="78" s="11" customFormat="1" ht="13.2" x14ac:dyDescent="0.25"/>
    <row r="79" s="11" customFormat="1" ht="13.2" x14ac:dyDescent="0.25"/>
    <row r="80" s="11" customFormat="1" ht="13.2" x14ac:dyDescent="0.25"/>
    <row r="81" s="11" customFormat="1" ht="13.2" x14ac:dyDescent="0.25"/>
    <row r="82" s="11" customFormat="1" ht="13.2" x14ac:dyDescent="0.25"/>
    <row r="83" s="11" customFormat="1" ht="13.2" x14ac:dyDescent="0.25"/>
    <row r="84" s="11" customFormat="1" ht="13.2" x14ac:dyDescent="0.25"/>
    <row r="85" s="11" customFormat="1" ht="13.2" x14ac:dyDescent="0.25"/>
    <row r="86" s="11" customFormat="1" ht="13.2" x14ac:dyDescent="0.25"/>
    <row r="87" s="11" customFormat="1" ht="13.2" x14ac:dyDescent="0.25"/>
    <row r="88" s="11" customFormat="1" ht="13.2" x14ac:dyDescent="0.25"/>
    <row r="89" s="11" customFormat="1" ht="13.2" x14ac:dyDescent="0.25"/>
    <row r="90" s="11" customFormat="1" ht="13.2" x14ac:dyDescent="0.25"/>
    <row r="91" s="11" customFormat="1" ht="13.2" x14ac:dyDescent="0.25"/>
    <row r="92" s="11" customFormat="1" ht="13.2" x14ac:dyDescent="0.25"/>
  </sheetData>
  <mergeCells count="3">
    <mergeCell ref="A2:D2"/>
    <mergeCell ref="A3:A4"/>
    <mergeCell ref="B3:D3"/>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B92"/>
  <sheetViews>
    <sheetView topLeftCell="A13" workbookViewId="0">
      <selection activeCell="A26" sqref="A26"/>
    </sheetView>
  </sheetViews>
  <sheetFormatPr defaultRowHeight="13.8" x14ac:dyDescent="0.3"/>
  <cols>
    <col min="1" max="1" width="10.44140625" style="4" customWidth="1"/>
    <col min="2" max="2" width="17.88671875" style="4" customWidth="1"/>
  </cols>
  <sheetData>
    <row r="2" spans="1:2" ht="44.4" customHeight="1" thickBot="1" x14ac:dyDescent="0.3">
      <c r="A2" s="187" t="s">
        <v>136</v>
      </c>
      <c r="B2" s="187"/>
    </row>
    <row r="3" spans="1:2" ht="14.4" thickBot="1" x14ac:dyDescent="0.3">
      <c r="A3" s="188" t="s">
        <v>9</v>
      </c>
      <c r="B3" s="14" t="s">
        <v>11</v>
      </c>
    </row>
    <row r="4" spans="1:2" ht="42" thickBot="1" x14ac:dyDescent="0.3">
      <c r="A4" s="189"/>
      <c r="B4" s="15" t="s">
        <v>67</v>
      </c>
    </row>
    <row r="5" spans="1:2" x14ac:dyDescent="0.3">
      <c r="A5" s="1" t="s">
        <v>79</v>
      </c>
      <c r="B5" s="2">
        <v>96.86929444644683</v>
      </c>
    </row>
    <row r="6" spans="1:2" x14ac:dyDescent="0.3">
      <c r="A6" s="1" t="s">
        <v>80</v>
      </c>
      <c r="B6" s="2">
        <v>97.009434841429737</v>
      </c>
    </row>
    <row r="7" spans="1:2" x14ac:dyDescent="0.3">
      <c r="A7" s="1" t="s">
        <v>81</v>
      </c>
      <c r="B7" s="2">
        <v>95.015091981211427</v>
      </c>
    </row>
    <row r="8" spans="1:2" x14ac:dyDescent="0.3">
      <c r="A8" s="1" t="s">
        <v>82</v>
      </c>
      <c r="B8" s="2">
        <v>95.871019864445685</v>
      </c>
    </row>
    <row r="9" spans="1:2" x14ac:dyDescent="0.3">
      <c r="A9" s="1" t="s">
        <v>83</v>
      </c>
      <c r="B9" s="2">
        <v>104.24087702017297</v>
      </c>
    </row>
    <row r="10" spans="1:2" x14ac:dyDescent="0.3">
      <c r="A10" s="1" t="s">
        <v>84</v>
      </c>
      <c r="B10" s="2">
        <v>104.06954615229755</v>
      </c>
    </row>
    <row r="11" spans="1:2" x14ac:dyDescent="0.3">
      <c r="A11" s="1" t="s">
        <v>85</v>
      </c>
      <c r="B11" s="2">
        <v>106.20398488302128</v>
      </c>
    </row>
    <row r="12" spans="1:2" x14ac:dyDescent="0.3">
      <c r="A12" s="1" t="s">
        <v>86</v>
      </c>
      <c r="B12" s="2">
        <v>103.49498011574094</v>
      </c>
    </row>
    <row r="13" spans="1:2" x14ac:dyDescent="0.3">
      <c r="A13" s="1" t="s">
        <v>87</v>
      </c>
      <c r="B13" s="2">
        <v>101.98450230952048</v>
      </c>
    </row>
    <row r="14" spans="1:2" x14ac:dyDescent="0.3">
      <c r="A14" s="1" t="s">
        <v>88</v>
      </c>
      <c r="B14" s="2">
        <v>103.54967816923801</v>
      </c>
    </row>
    <row r="15" spans="1:2" x14ac:dyDescent="0.3">
      <c r="A15" s="1" t="s">
        <v>89</v>
      </c>
      <c r="B15" s="2">
        <v>100.52641758328953</v>
      </c>
    </row>
    <row r="16" spans="1:2" x14ac:dyDescent="0.3">
      <c r="A16" s="1" t="s">
        <v>90</v>
      </c>
      <c r="B16" s="2">
        <v>101.90439481960161</v>
      </c>
    </row>
    <row r="17" spans="1:2" x14ac:dyDescent="0.3">
      <c r="A17" s="1" t="s">
        <v>91</v>
      </c>
      <c r="B17" s="2">
        <v>98.603038262168212</v>
      </c>
    </row>
    <row r="18" spans="1:2" x14ac:dyDescent="0.3">
      <c r="A18" s="1" t="s">
        <v>92</v>
      </c>
      <c r="B18" s="2">
        <v>98.315656438134027</v>
      </c>
    </row>
    <row r="19" spans="1:2" x14ac:dyDescent="0.3">
      <c r="A19" s="1" t="s">
        <v>93</v>
      </c>
      <c r="B19" s="2">
        <v>101.13237672320435</v>
      </c>
    </row>
    <row r="20" spans="1:2" x14ac:dyDescent="0.3">
      <c r="A20" s="1" t="s">
        <v>94</v>
      </c>
      <c r="B20" s="2">
        <v>102.1034795705046</v>
      </c>
    </row>
    <row r="21" spans="1:2" x14ac:dyDescent="0.3">
      <c r="A21" s="1" t="s">
        <v>95</v>
      </c>
      <c r="B21" s="2">
        <v>104.95757241507238</v>
      </c>
    </row>
    <row r="22" spans="1:2" x14ac:dyDescent="0.3">
      <c r="A22" s="1" t="s">
        <v>96</v>
      </c>
      <c r="B22" s="2">
        <v>102.75014289991562</v>
      </c>
    </row>
    <row r="23" spans="1:2" x14ac:dyDescent="0.3">
      <c r="A23" s="1" t="s">
        <v>97</v>
      </c>
      <c r="B23" s="2">
        <v>104.81828783519266</v>
      </c>
    </row>
    <row r="24" spans="1:2" x14ac:dyDescent="0.3">
      <c r="A24" s="1" t="s">
        <v>98</v>
      </c>
      <c r="B24" s="2">
        <v>104.0091519093622</v>
      </c>
    </row>
    <row r="25" spans="1:2" x14ac:dyDescent="0.3">
      <c r="A25" s="1" t="s">
        <v>99</v>
      </c>
      <c r="B25" s="2">
        <v>103.63900005800129</v>
      </c>
    </row>
    <row r="26" spans="1:2" x14ac:dyDescent="0.3">
      <c r="A26" s="1" t="s">
        <v>100</v>
      </c>
      <c r="B26" s="2">
        <v>102.62378630225261</v>
      </c>
    </row>
    <row r="27" spans="1:2" x14ac:dyDescent="0.3">
      <c r="A27" s="1" t="s">
        <v>101</v>
      </c>
      <c r="B27" s="2">
        <v>103.13294676237798</v>
      </c>
    </row>
    <row r="28" spans="1:2" x14ac:dyDescent="0.3">
      <c r="A28" s="1" t="s">
        <v>102</v>
      </c>
      <c r="B28" s="2">
        <v>103.29741530242134</v>
      </c>
    </row>
    <row r="29" spans="1:2" x14ac:dyDescent="0.3">
      <c r="A29" s="1" t="s">
        <v>103</v>
      </c>
      <c r="B29" s="2">
        <v>102.4910647291639</v>
      </c>
    </row>
    <row r="30" spans="1:2" x14ac:dyDescent="0.3">
      <c r="A30" s="1" t="s">
        <v>104</v>
      </c>
      <c r="B30" s="2">
        <v>104.08178590135539</v>
      </c>
    </row>
    <row r="31" spans="1:2" x14ac:dyDescent="0.3">
      <c r="A31" s="1" t="s">
        <v>105</v>
      </c>
      <c r="B31" s="2">
        <v>102.25023044132419</v>
      </c>
    </row>
    <row r="32" spans="1:2" x14ac:dyDescent="0.3">
      <c r="A32" s="1" t="s">
        <v>106</v>
      </c>
      <c r="B32" s="2">
        <v>102.72750647386178</v>
      </c>
    </row>
    <row r="33" spans="1:2" x14ac:dyDescent="0.3">
      <c r="A33" s="1" t="s">
        <v>107</v>
      </c>
      <c r="B33" s="2">
        <v>106.79657985067928</v>
      </c>
    </row>
    <row r="34" spans="1:2" x14ac:dyDescent="0.3">
      <c r="A34" s="1" t="s">
        <v>108</v>
      </c>
      <c r="B34" s="2">
        <v>107.30939432926768</v>
      </c>
    </row>
    <row r="35" spans="1:2" x14ac:dyDescent="0.3">
      <c r="A35" s="1" t="s">
        <v>109</v>
      </c>
      <c r="B35" s="2">
        <v>109.927159502374</v>
      </c>
    </row>
    <row r="36" spans="1:2" x14ac:dyDescent="0.3">
      <c r="A36" s="1" t="s">
        <v>110</v>
      </c>
      <c r="B36" s="2">
        <v>108.20854892449572</v>
      </c>
    </row>
    <row r="37" spans="1:2" x14ac:dyDescent="0.3">
      <c r="A37" s="1" t="s">
        <v>111</v>
      </c>
      <c r="B37" s="2">
        <v>105.5497248191791</v>
      </c>
    </row>
    <row r="38" spans="1:2" x14ac:dyDescent="0.3">
      <c r="A38" s="1" t="s">
        <v>112</v>
      </c>
      <c r="B38" s="2">
        <v>106.95589955068625</v>
      </c>
    </row>
    <row r="39" spans="1:2" x14ac:dyDescent="0.3">
      <c r="A39" s="1" t="s">
        <v>113</v>
      </c>
      <c r="B39" s="2">
        <v>105.96069115253771</v>
      </c>
    </row>
    <row r="40" spans="1:2" x14ac:dyDescent="0.3">
      <c r="A40" s="1" t="s">
        <v>114</v>
      </c>
      <c r="B40" s="2">
        <v>105.69233340335786</v>
      </c>
    </row>
    <row r="41" spans="1:2" x14ac:dyDescent="0.3">
      <c r="A41" s="1" t="s">
        <v>115</v>
      </c>
      <c r="B41" s="2">
        <v>104.69495680514049</v>
      </c>
    </row>
    <row r="42" spans="1:2" x14ac:dyDescent="0.3">
      <c r="A42" s="1" t="s">
        <v>116</v>
      </c>
      <c r="B42" s="2">
        <v>104.09272752411221</v>
      </c>
    </row>
    <row r="43" spans="1:2" x14ac:dyDescent="0.3">
      <c r="A43" s="1" t="s">
        <v>117</v>
      </c>
      <c r="B43" s="2">
        <v>102.8578811563049</v>
      </c>
    </row>
    <row r="44" spans="1:2" x14ac:dyDescent="0.3">
      <c r="A44" s="1" t="s">
        <v>118</v>
      </c>
      <c r="B44" s="2">
        <v>104.06069737274611</v>
      </c>
    </row>
    <row r="45" spans="1:2" x14ac:dyDescent="0.3">
      <c r="A45" s="1" t="s">
        <v>119</v>
      </c>
      <c r="B45" s="2">
        <v>102.57139528247579</v>
      </c>
    </row>
    <row r="46" spans="1:2" x14ac:dyDescent="0.3">
      <c r="A46" s="1" t="s">
        <v>120</v>
      </c>
      <c r="B46" s="2">
        <v>90.210460409718081</v>
      </c>
    </row>
    <row r="47" spans="1:2" x14ac:dyDescent="0.3">
      <c r="A47" s="1" t="s">
        <v>121</v>
      </c>
      <c r="B47" s="2">
        <v>94.585656800586477</v>
      </c>
    </row>
    <row r="48" spans="1:2" x14ac:dyDescent="0.3">
      <c r="A48" s="1" t="s">
        <v>122</v>
      </c>
      <c r="B48" s="2">
        <v>98.657989739633152</v>
      </c>
    </row>
    <row r="49" spans="1:2" x14ac:dyDescent="0.3">
      <c r="A49" s="1" t="s">
        <v>123</v>
      </c>
      <c r="B49" s="2">
        <v>99.922489845029872</v>
      </c>
    </row>
    <row r="50" spans="1:2" x14ac:dyDescent="0.3">
      <c r="A50" s="1" t="s">
        <v>124</v>
      </c>
      <c r="B50" s="2">
        <v>115.24222027016063</v>
      </c>
    </row>
    <row r="51" spans="1:2" x14ac:dyDescent="0.3">
      <c r="A51" s="1" t="s">
        <v>125</v>
      </c>
      <c r="B51" s="2">
        <v>106.32234831860468</v>
      </c>
    </row>
    <row r="52" spans="1:2" x14ac:dyDescent="0.3">
      <c r="A52" s="1" t="s">
        <v>126</v>
      </c>
      <c r="B52" s="2">
        <v>102.48379302819902</v>
      </c>
    </row>
    <row r="53" spans="1:2" x14ac:dyDescent="0.3">
      <c r="A53" s="1" t="s">
        <v>127</v>
      </c>
      <c r="B53" s="2">
        <v>105.58580040024572</v>
      </c>
    </row>
    <row r="54" spans="1:2" x14ac:dyDescent="0.3">
      <c r="A54" s="1" t="s">
        <v>128</v>
      </c>
      <c r="B54" s="2">
        <v>104.43629047094794</v>
      </c>
    </row>
    <row r="55" spans="1:2" x14ac:dyDescent="0.3">
      <c r="A55" s="1" t="s">
        <v>129</v>
      </c>
      <c r="B55" s="2">
        <v>102.97285482724368</v>
      </c>
    </row>
    <row r="56" spans="1:2" x14ac:dyDescent="0.3">
      <c r="A56" s="1" t="s">
        <v>130</v>
      </c>
      <c r="B56" s="2">
        <v>103.93330778330994</v>
      </c>
    </row>
    <row r="57" spans="1:2" x14ac:dyDescent="0.3">
      <c r="A57" s="1" t="s">
        <v>131</v>
      </c>
      <c r="B57" s="2">
        <v>102.42614878338514</v>
      </c>
    </row>
    <row r="58" spans="1:2" x14ac:dyDescent="0.3">
      <c r="A58" s="1" t="s">
        <v>132</v>
      </c>
      <c r="B58" s="2">
        <v>101.09984071104934</v>
      </c>
    </row>
    <row r="59" spans="1:2" x14ac:dyDescent="0.3">
      <c r="A59" s="1" t="s">
        <v>133</v>
      </c>
      <c r="B59" s="2">
        <v>101.90786745040829</v>
      </c>
    </row>
    <row r="60" spans="1:2" x14ac:dyDescent="0.3">
      <c r="A60" s="1" t="s">
        <v>134</v>
      </c>
      <c r="B60" s="2">
        <v>103.01947145677283</v>
      </c>
    </row>
    <row r="61" spans="1:2" ht="14.4" thickBot="1" x14ac:dyDescent="0.35">
      <c r="A61" s="12" t="s">
        <v>135</v>
      </c>
      <c r="B61" s="3">
        <v>100.54083271168651</v>
      </c>
    </row>
    <row r="62" spans="1:2" ht="13.2" x14ac:dyDescent="0.25">
      <c r="A62" s="11"/>
      <c r="B62" s="11"/>
    </row>
    <row r="63" spans="1:2" ht="13.2" x14ac:dyDescent="0.25">
      <c r="A63" s="11"/>
      <c r="B63" s="11"/>
    </row>
    <row r="64" spans="1:2" ht="13.2" x14ac:dyDescent="0.25">
      <c r="A64" s="11"/>
      <c r="B64" s="11"/>
    </row>
    <row r="65" spans="1:2" ht="13.2" x14ac:dyDescent="0.25">
      <c r="A65" s="11"/>
      <c r="B65" s="11"/>
    </row>
    <row r="66" spans="1:2" ht="13.2" x14ac:dyDescent="0.25">
      <c r="A66" s="11"/>
      <c r="B66" s="11"/>
    </row>
    <row r="67" spans="1:2" ht="13.2" x14ac:dyDescent="0.25">
      <c r="A67" s="11"/>
      <c r="B67" s="11"/>
    </row>
    <row r="68" spans="1:2" ht="13.2" x14ac:dyDescent="0.25">
      <c r="A68" s="11"/>
      <c r="B68" s="11"/>
    </row>
    <row r="69" spans="1:2" ht="13.2" x14ac:dyDescent="0.25">
      <c r="A69" s="11"/>
      <c r="B69" s="11"/>
    </row>
    <row r="70" spans="1:2" ht="13.2" x14ac:dyDescent="0.25">
      <c r="A70" s="11"/>
      <c r="B70" s="11"/>
    </row>
    <row r="71" spans="1:2" ht="13.2" x14ac:dyDescent="0.25">
      <c r="A71" s="11"/>
      <c r="B71" s="11"/>
    </row>
    <row r="72" spans="1:2" ht="13.2" x14ac:dyDescent="0.25">
      <c r="A72" s="11"/>
      <c r="B72" s="11"/>
    </row>
    <row r="73" spans="1:2" ht="13.2" x14ac:dyDescent="0.25">
      <c r="A73" s="11"/>
      <c r="B73" s="11"/>
    </row>
    <row r="74" spans="1:2" ht="13.2" x14ac:dyDescent="0.25">
      <c r="A74" s="11"/>
      <c r="B74" s="11"/>
    </row>
    <row r="75" spans="1:2" ht="13.2" x14ac:dyDescent="0.25">
      <c r="A75" s="11"/>
      <c r="B75" s="11"/>
    </row>
    <row r="76" spans="1:2" ht="13.2" x14ac:dyDescent="0.25">
      <c r="A76" s="11"/>
      <c r="B76" s="11"/>
    </row>
    <row r="77" spans="1:2" ht="13.2" x14ac:dyDescent="0.25">
      <c r="A77" s="11"/>
      <c r="B77" s="11"/>
    </row>
    <row r="78" spans="1:2" ht="13.2" x14ac:dyDescent="0.25">
      <c r="A78" s="11"/>
      <c r="B78" s="11"/>
    </row>
    <row r="79" spans="1:2" ht="13.2" x14ac:dyDescent="0.25">
      <c r="A79" s="11"/>
      <c r="B79" s="11"/>
    </row>
    <row r="80" spans="1:2" ht="13.2" x14ac:dyDescent="0.25">
      <c r="A80" s="11"/>
      <c r="B80" s="11"/>
    </row>
    <row r="81" spans="1:2" ht="13.2" x14ac:dyDescent="0.25">
      <c r="A81" s="11"/>
      <c r="B81" s="11"/>
    </row>
    <row r="82" spans="1:2" ht="13.2" x14ac:dyDescent="0.25">
      <c r="A82" s="11"/>
      <c r="B82" s="11"/>
    </row>
    <row r="83" spans="1:2" ht="13.2" x14ac:dyDescent="0.25">
      <c r="A83" s="11"/>
      <c r="B83" s="11"/>
    </row>
    <row r="84" spans="1:2" ht="13.2" x14ac:dyDescent="0.25">
      <c r="A84" s="11"/>
      <c r="B84" s="11"/>
    </row>
    <row r="85" spans="1:2" ht="13.2" x14ac:dyDescent="0.25">
      <c r="A85" s="11"/>
      <c r="B85" s="11"/>
    </row>
    <row r="86" spans="1:2" ht="13.2" x14ac:dyDescent="0.25">
      <c r="A86" s="11"/>
      <c r="B86" s="11"/>
    </row>
    <row r="87" spans="1:2" ht="13.2" x14ac:dyDescent="0.25">
      <c r="A87" s="11"/>
      <c r="B87" s="11"/>
    </row>
    <row r="88" spans="1:2" ht="13.2" x14ac:dyDescent="0.25">
      <c r="A88" s="11"/>
      <c r="B88" s="11"/>
    </row>
    <row r="89" spans="1:2" ht="13.2" x14ac:dyDescent="0.25">
      <c r="A89" s="11"/>
      <c r="B89" s="11"/>
    </row>
    <row r="90" spans="1:2" ht="13.2" x14ac:dyDescent="0.25">
      <c r="A90" s="11"/>
      <c r="B90" s="11"/>
    </row>
    <row r="91" spans="1:2" ht="13.2" x14ac:dyDescent="0.25">
      <c r="A91" s="11"/>
      <c r="B91" s="11"/>
    </row>
    <row r="92" spans="1:2" ht="13.2" x14ac:dyDescent="0.25">
      <c r="A92" s="11"/>
      <c r="B92" s="11"/>
    </row>
  </sheetData>
  <mergeCells count="2">
    <mergeCell ref="A2:B2"/>
    <mergeCell ref="A3:A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C11"/>
  <sheetViews>
    <sheetView showGridLines="0" workbookViewId="0">
      <selection sqref="A1:XFD1048576"/>
    </sheetView>
  </sheetViews>
  <sheetFormatPr defaultColWidth="9.109375" defaultRowHeight="13.8" x14ac:dyDescent="0.3"/>
  <cols>
    <col min="1" max="1" width="33.44140625" style="16" customWidth="1"/>
    <col min="2" max="2" width="23.88671875" style="16" customWidth="1"/>
    <col min="3" max="3" width="20.44140625" style="16" customWidth="1"/>
    <col min="4" max="16384" width="9.109375" style="16"/>
  </cols>
  <sheetData>
    <row r="2" spans="1:3" ht="14.4" x14ac:dyDescent="0.3">
      <c r="A2" s="179" t="s">
        <v>72</v>
      </c>
      <c r="B2" s="180"/>
      <c r="C2" s="180"/>
    </row>
    <row r="3" spans="1:3" ht="5.25" customHeight="1" thickBot="1" x14ac:dyDescent="0.35">
      <c r="A3" s="17"/>
      <c r="B3" s="17"/>
      <c r="C3" s="118"/>
    </row>
    <row r="4" spans="1:3" ht="14.4" thickBot="1" x14ac:dyDescent="0.35">
      <c r="A4" s="181"/>
      <c r="B4" s="182"/>
      <c r="C4" s="119" t="s">
        <v>70</v>
      </c>
    </row>
    <row r="5" spans="1:3" x14ac:dyDescent="0.3">
      <c r="A5" s="183" t="s">
        <v>38</v>
      </c>
      <c r="B5" s="120" t="s">
        <v>18</v>
      </c>
      <c r="C5" s="121">
        <v>339404</v>
      </c>
    </row>
    <row r="6" spans="1:3" x14ac:dyDescent="0.3">
      <c r="A6" s="177"/>
      <c r="B6" s="122" t="s">
        <v>39</v>
      </c>
      <c r="C6" s="123">
        <v>348870.3</v>
      </c>
    </row>
    <row r="7" spans="1:3" x14ac:dyDescent="0.3">
      <c r="A7" s="184"/>
      <c r="B7" s="124" t="s">
        <v>40</v>
      </c>
      <c r="C7" s="123">
        <f>+C6-C5</f>
        <v>9466.2999999999884</v>
      </c>
    </row>
    <row r="8" spans="1:3" x14ac:dyDescent="0.3">
      <c r="A8" s="176" t="s">
        <v>42</v>
      </c>
      <c r="B8" s="122" t="s">
        <v>18</v>
      </c>
      <c r="C8" s="123">
        <v>100.07639933747201</v>
      </c>
    </row>
    <row r="9" spans="1:3" x14ac:dyDescent="0.3">
      <c r="A9" s="177"/>
      <c r="B9" s="122" t="s">
        <v>39</v>
      </c>
      <c r="C9" s="123">
        <v>100.54083271168651</v>
      </c>
    </row>
    <row r="10" spans="1:3" ht="14.4" thickBot="1" x14ac:dyDescent="0.35">
      <c r="A10" s="178"/>
      <c r="B10" s="125" t="s">
        <v>40</v>
      </c>
      <c r="C10" s="126">
        <f>+C9-C8</f>
        <v>0.46443337421449371</v>
      </c>
    </row>
    <row r="11" spans="1:3" x14ac:dyDescent="0.3">
      <c r="C11" s="127"/>
    </row>
  </sheetData>
  <mergeCells count="4">
    <mergeCell ref="A8:A10"/>
    <mergeCell ref="A2:C2"/>
    <mergeCell ref="A4:B4"/>
    <mergeCell ref="A5:A7"/>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4"/>
  <sheetViews>
    <sheetView showGridLines="0" topLeftCell="A5" workbookViewId="0">
      <selection sqref="A1:XFD1048576"/>
    </sheetView>
  </sheetViews>
  <sheetFormatPr defaultColWidth="9.109375" defaultRowHeight="13.8" x14ac:dyDescent="0.3"/>
  <cols>
    <col min="1" max="1" width="35.5546875" style="17" customWidth="1"/>
    <col min="2" max="5" width="12.33203125" style="16" customWidth="1"/>
    <col min="6" max="16384" width="9.109375" style="16"/>
  </cols>
  <sheetData>
    <row r="2" spans="1:5" ht="30" customHeight="1" x14ac:dyDescent="0.3">
      <c r="A2" s="193" t="s">
        <v>73</v>
      </c>
      <c r="B2" s="194"/>
      <c r="C2" s="194"/>
      <c r="D2" s="194"/>
      <c r="E2" s="194"/>
    </row>
    <row r="3" spans="1:5" ht="5.25" customHeight="1" thickBot="1" x14ac:dyDescent="0.35"/>
    <row r="4" spans="1:5" ht="28.5" customHeight="1" thickBot="1" x14ac:dyDescent="0.35">
      <c r="A4" s="18"/>
      <c r="B4" s="195" t="s">
        <v>43</v>
      </c>
      <c r="C4" s="196"/>
      <c r="D4" s="195" t="s">
        <v>44</v>
      </c>
      <c r="E4" s="197"/>
    </row>
    <row r="5" spans="1:5" ht="14.4" thickBot="1" x14ac:dyDescent="0.35">
      <c r="A5" s="19"/>
      <c r="B5" s="20" t="s">
        <v>18</v>
      </c>
      <c r="C5" s="21" t="s">
        <v>39</v>
      </c>
      <c r="D5" s="20" t="s">
        <v>18</v>
      </c>
      <c r="E5" s="21" t="s">
        <v>39</v>
      </c>
    </row>
    <row r="6" spans="1:5" ht="6.75" customHeight="1" x14ac:dyDescent="0.3">
      <c r="A6" s="22"/>
      <c r="B6" s="100"/>
      <c r="C6" s="101"/>
      <c r="D6" s="100"/>
      <c r="E6" s="101"/>
    </row>
    <row r="7" spans="1:5" x14ac:dyDescent="0.3">
      <c r="A7" s="102" t="s">
        <v>12</v>
      </c>
      <c r="B7" s="103">
        <v>1.7</v>
      </c>
      <c r="C7" s="30">
        <v>1.7</v>
      </c>
      <c r="D7" s="104">
        <v>0</v>
      </c>
      <c r="E7" s="105">
        <v>0</v>
      </c>
    </row>
    <row r="8" spans="1:5" ht="70.5" customHeight="1" x14ac:dyDescent="0.3">
      <c r="A8" s="106" t="s">
        <v>49</v>
      </c>
      <c r="B8" s="103">
        <v>18.3</v>
      </c>
      <c r="C8" s="30">
        <v>17.399999999999999</v>
      </c>
      <c r="D8" s="104">
        <v>-0.2</v>
      </c>
      <c r="E8" s="105">
        <v>-0.2</v>
      </c>
    </row>
    <row r="9" spans="1:5" x14ac:dyDescent="0.3">
      <c r="A9" s="102" t="s">
        <v>13</v>
      </c>
      <c r="B9" s="103">
        <v>4.9000000000000004</v>
      </c>
      <c r="C9" s="30">
        <v>4.5</v>
      </c>
      <c r="D9" s="104">
        <v>-0.1</v>
      </c>
      <c r="E9" s="105">
        <v>-0.1</v>
      </c>
    </row>
    <row r="10" spans="1:5" ht="41.4" x14ac:dyDescent="0.3">
      <c r="A10" s="106" t="s">
        <v>45</v>
      </c>
      <c r="B10" s="103">
        <v>23.9</v>
      </c>
      <c r="C10" s="30">
        <v>23.900000000000002</v>
      </c>
      <c r="D10" s="104">
        <v>-0.4</v>
      </c>
      <c r="E10" s="105">
        <v>0.1</v>
      </c>
    </row>
    <row r="11" spans="1:5" x14ac:dyDescent="0.3">
      <c r="A11" s="102" t="s">
        <v>14</v>
      </c>
      <c r="B11" s="103">
        <v>8.9</v>
      </c>
      <c r="C11" s="30">
        <v>8.5</v>
      </c>
      <c r="D11" s="104">
        <v>0.2</v>
      </c>
      <c r="E11" s="105">
        <v>0.2</v>
      </c>
    </row>
    <row r="12" spans="1:5" x14ac:dyDescent="0.3">
      <c r="A12" s="102" t="s">
        <v>15</v>
      </c>
      <c r="B12" s="103">
        <v>2.4</v>
      </c>
      <c r="C12" s="30">
        <v>2.2999999999999998</v>
      </c>
      <c r="D12" s="104">
        <v>-0.1</v>
      </c>
      <c r="E12" s="105">
        <v>0</v>
      </c>
    </row>
    <row r="13" spans="1:5" x14ac:dyDescent="0.3">
      <c r="A13" s="102" t="s">
        <v>16</v>
      </c>
      <c r="B13" s="103">
        <v>7.9</v>
      </c>
      <c r="C13" s="30">
        <v>7.7</v>
      </c>
      <c r="D13" s="104">
        <v>0</v>
      </c>
      <c r="E13" s="105">
        <v>0</v>
      </c>
    </row>
    <row r="14" spans="1:5" ht="41.4" x14ac:dyDescent="0.3">
      <c r="A14" s="106" t="s">
        <v>50</v>
      </c>
      <c r="B14" s="103">
        <v>6.1</v>
      </c>
      <c r="C14" s="30">
        <v>5.9</v>
      </c>
      <c r="D14" s="104">
        <v>-0.2</v>
      </c>
      <c r="E14" s="105">
        <v>-0.2</v>
      </c>
    </row>
    <row r="15" spans="1:5" ht="39" customHeight="1" x14ac:dyDescent="0.3">
      <c r="A15" s="106" t="s">
        <v>51</v>
      </c>
      <c r="B15" s="103">
        <v>15</v>
      </c>
      <c r="C15" s="30">
        <v>15.7</v>
      </c>
      <c r="D15" s="104">
        <v>0.1</v>
      </c>
      <c r="E15" s="105">
        <v>0</v>
      </c>
    </row>
    <row r="16" spans="1:5" ht="41.4" x14ac:dyDescent="0.3">
      <c r="A16" s="106" t="s">
        <v>52</v>
      </c>
      <c r="B16" s="103">
        <v>2.6</v>
      </c>
      <c r="C16" s="30">
        <v>2.5</v>
      </c>
      <c r="D16" s="104">
        <v>0.2</v>
      </c>
      <c r="E16" s="105">
        <v>0.2</v>
      </c>
    </row>
    <row r="17" spans="1:5" ht="5.25" customHeight="1" x14ac:dyDescent="0.3">
      <c r="A17" s="107"/>
      <c r="B17" s="103"/>
      <c r="C17" s="30"/>
      <c r="D17" s="104"/>
      <c r="E17" s="105"/>
    </row>
    <row r="18" spans="1:5" x14ac:dyDescent="0.3">
      <c r="A18" s="108" t="s">
        <v>17</v>
      </c>
      <c r="B18" s="109">
        <f>SUM(B7:B16)</f>
        <v>91.699999999999989</v>
      </c>
      <c r="C18" s="27">
        <f>SUM(C7:C16)</f>
        <v>90.100000000000009</v>
      </c>
      <c r="D18" s="110">
        <f>SUM(D7:D16)</f>
        <v>-0.5</v>
      </c>
      <c r="E18" s="111">
        <f>SUM(E7:E16)</f>
        <v>0</v>
      </c>
    </row>
    <row r="19" spans="1:5" ht="6" customHeight="1" x14ac:dyDescent="0.3">
      <c r="A19" s="22"/>
      <c r="B19" s="103"/>
      <c r="C19" s="30"/>
      <c r="D19" s="104"/>
      <c r="E19" s="105"/>
    </row>
    <row r="20" spans="1:5" x14ac:dyDescent="0.3">
      <c r="A20" s="108" t="s">
        <v>10</v>
      </c>
      <c r="B20" s="109">
        <v>8.3000000000000007</v>
      </c>
      <c r="C20" s="27">
        <v>9.9</v>
      </c>
      <c r="D20" s="110">
        <v>0.6</v>
      </c>
      <c r="E20" s="111">
        <v>0.5</v>
      </c>
    </row>
    <row r="21" spans="1:5" ht="6" customHeight="1" thickBot="1" x14ac:dyDescent="0.35">
      <c r="A21" s="22"/>
      <c r="B21" s="103"/>
      <c r="C21" s="30"/>
      <c r="D21" s="103"/>
      <c r="E21" s="33"/>
    </row>
    <row r="22" spans="1:5" ht="6.75" customHeight="1" x14ac:dyDescent="0.3">
      <c r="A22" s="112"/>
      <c r="B22" s="113"/>
      <c r="C22" s="36"/>
      <c r="D22" s="113"/>
      <c r="E22" s="36"/>
    </row>
    <row r="23" spans="1:5" x14ac:dyDescent="0.3">
      <c r="A23" s="114" t="s">
        <v>11</v>
      </c>
      <c r="B23" s="115">
        <f>+B20+B18</f>
        <v>99.999999999999986</v>
      </c>
      <c r="C23" s="39">
        <f>+C20+C18</f>
        <v>100.00000000000001</v>
      </c>
      <c r="D23" s="115">
        <f>+D20+D18</f>
        <v>9.9999999999999978E-2</v>
      </c>
      <c r="E23" s="39">
        <f>+E20+E18</f>
        <v>0.5</v>
      </c>
    </row>
    <row r="24" spans="1:5" ht="7.5" customHeight="1" thickBot="1" x14ac:dyDescent="0.35">
      <c r="A24" s="40"/>
      <c r="B24" s="116"/>
      <c r="C24" s="117"/>
      <c r="D24" s="116"/>
      <c r="E24" s="117"/>
    </row>
  </sheetData>
  <mergeCells count="3">
    <mergeCell ref="A2:E2"/>
    <mergeCell ref="B4:C4"/>
    <mergeCell ref="D4:E4"/>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3"/>
  <sheetViews>
    <sheetView showGridLines="0" workbookViewId="0">
      <selection sqref="A1:XFD1048576"/>
    </sheetView>
  </sheetViews>
  <sheetFormatPr defaultColWidth="9.109375" defaultRowHeight="13.8" x14ac:dyDescent="0.3"/>
  <cols>
    <col min="1" max="1" width="35.5546875" style="17" customWidth="1"/>
    <col min="2" max="5" width="12.33203125" style="16" customWidth="1"/>
    <col min="6" max="16384" width="9.109375" style="16"/>
  </cols>
  <sheetData>
    <row r="2" spans="1:5" ht="26.25" customHeight="1" x14ac:dyDescent="0.3">
      <c r="A2" s="198" t="s">
        <v>74</v>
      </c>
      <c r="B2" s="180"/>
      <c r="C2" s="180"/>
      <c r="D2" s="180"/>
      <c r="E2" s="180"/>
    </row>
    <row r="3" spans="1:5" ht="8.25" customHeight="1" thickBot="1" x14ac:dyDescent="0.35"/>
    <row r="4" spans="1:5" ht="28.5" customHeight="1" thickBot="1" x14ac:dyDescent="0.35">
      <c r="A4" s="18"/>
      <c r="B4" s="195" t="s">
        <v>43</v>
      </c>
      <c r="C4" s="196"/>
      <c r="D4" s="195" t="s">
        <v>44</v>
      </c>
      <c r="E4" s="197"/>
    </row>
    <row r="5" spans="1:5" ht="14.4" thickBot="1" x14ac:dyDescent="0.35">
      <c r="A5" s="19"/>
      <c r="B5" s="20" t="s">
        <v>18</v>
      </c>
      <c r="C5" s="21" t="s">
        <v>39</v>
      </c>
      <c r="D5" s="20" t="s">
        <v>18</v>
      </c>
      <c r="E5" s="21" t="s">
        <v>39</v>
      </c>
    </row>
    <row r="6" spans="1:5" ht="6" customHeight="1" x14ac:dyDescent="0.3">
      <c r="A6" s="22"/>
      <c r="B6" s="23"/>
      <c r="C6" s="24"/>
      <c r="D6" s="23"/>
      <c r="E6" s="24"/>
    </row>
    <row r="7" spans="1:5" x14ac:dyDescent="0.3">
      <c r="A7" s="25" t="s">
        <v>19</v>
      </c>
      <c r="B7" s="26">
        <f>+B8+B12</f>
        <v>88.35340773827059</v>
      </c>
      <c r="C7" s="27">
        <f>+C8+C12</f>
        <v>86.118451470360213</v>
      </c>
      <c r="D7" s="26">
        <f>+D8+D12</f>
        <v>3</v>
      </c>
      <c r="E7" s="27">
        <f>+E8+E12</f>
        <v>1.6969693138283746</v>
      </c>
    </row>
    <row r="8" spans="1:5" ht="27.6" x14ac:dyDescent="0.3">
      <c r="A8" s="28" t="s">
        <v>46</v>
      </c>
      <c r="B8" s="29">
        <f>+B9+B10+B11</f>
        <v>76.930649020046886</v>
      </c>
      <c r="C8" s="30">
        <f>+C9+C10+C11</f>
        <v>75.528814003370329</v>
      </c>
      <c r="D8" s="29">
        <f>+D9+D10+D11</f>
        <v>2.6</v>
      </c>
      <c r="E8" s="29">
        <f>+E9+E10+E11</f>
        <v>2.5383419099518281</v>
      </c>
    </row>
    <row r="9" spans="1:5" ht="27.6" x14ac:dyDescent="0.3">
      <c r="A9" s="28" t="s">
        <v>47</v>
      </c>
      <c r="B9" s="29">
        <v>68.43988285347254</v>
      </c>
      <c r="C9" s="30">
        <v>67.101240776299974</v>
      </c>
      <c r="D9" s="29">
        <v>2.2000000000000002</v>
      </c>
      <c r="E9" s="30">
        <v>2.4958592001618385</v>
      </c>
    </row>
    <row r="10" spans="1:5" ht="27.6" x14ac:dyDescent="0.3">
      <c r="A10" s="28" t="s">
        <v>48</v>
      </c>
      <c r="B10" s="29">
        <v>0.45759625696809691</v>
      </c>
      <c r="C10" s="30">
        <v>0.44517977024699446</v>
      </c>
      <c r="D10" s="29">
        <v>0.1</v>
      </c>
      <c r="E10" s="30">
        <v>3.8278691633687814E-2</v>
      </c>
    </row>
    <row r="11" spans="1:5" ht="27.6" x14ac:dyDescent="0.3">
      <c r="A11" s="28" t="s">
        <v>53</v>
      </c>
      <c r="B11" s="29">
        <v>8.033169909606249</v>
      </c>
      <c r="C11" s="30">
        <v>7.9823934568233543</v>
      </c>
      <c r="D11" s="29">
        <v>0.3</v>
      </c>
      <c r="E11" s="30">
        <v>4.2040181563018893E-3</v>
      </c>
    </row>
    <row r="12" spans="1:5" ht="24" customHeight="1" x14ac:dyDescent="0.3">
      <c r="A12" s="28" t="s">
        <v>21</v>
      </c>
      <c r="B12" s="29">
        <v>11.42275871822371</v>
      </c>
      <c r="C12" s="30">
        <v>10.589637466989883</v>
      </c>
      <c r="D12" s="29">
        <v>0.4</v>
      </c>
      <c r="E12" s="30">
        <v>-0.8413725961234535</v>
      </c>
    </row>
    <row r="13" spans="1:5" ht="6" customHeight="1" x14ac:dyDescent="0.3">
      <c r="A13" s="28"/>
      <c r="B13" s="29"/>
      <c r="C13" s="30"/>
      <c r="D13" s="29"/>
      <c r="E13" s="30"/>
    </row>
    <row r="14" spans="1:5" x14ac:dyDescent="0.3">
      <c r="A14" s="25" t="s">
        <v>22</v>
      </c>
      <c r="B14" s="26">
        <v>20.591654783090352</v>
      </c>
      <c r="C14" s="27">
        <v>20.108934466476516</v>
      </c>
      <c r="D14" s="26">
        <v>1.3</v>
      </c>
      <c r="E14" s="27">
        <v>1.3586880934619616</v>
      </c>
    </row>
    <row r="15" spans="1:5" x14ac:dyDescent="0.3">
      <c r="A15" s="25" t="s">
        <v>23</v>
      </c>
      <c r="B15" s="26">
        <v>-4.1807698200374768</v>
      </c>
      <c r="C15" s="27">
        <v>-1.5219122980660724</v>
      </c>
      <c r="D15" s="26">
        <v>-1.6</v>
      </c>
      <c r="E15" s="27">
        <v>3.1988468978771313E-2</v>
      </c>
    </row>
    <row r="16" spans="1:5" ht="6.75" customHeight="1" x14ac:dyDescent="0.3">
      <c r="A16" s="31"/>
      <c r="B16" s="29"/>
      <c r="C16" s="30"/>
      <c r="D16" s="29"/>
      <c r="E16" s="30"/>
    </row>
    <row r="17" spans="1:5" x14ac:dyDescent="0.3">
      <c r="A17" s="25" t="s">
        <v>24</v>
      </c>
      <c r="B17" s="26">
        <f>+B18-B19</f>
        <v>-4.7642927013235052</v>
      </c>
      <c r="C17" s="27">
        <f>+C18-C19</f>
        <v>-4.7054736387706271</v>
      </c>
      <c r="D17" s="26">
        <f>+D18-D19</f>
        <v>-2.6</v>
      </c>
      <c r="E17" s="27">
        <f>+E18-E19</f>
        <v>-2.5468131645825749</v>
      </c>
    </row>
    <row r="18" spans="1:5" x14ac:dyDescent="0.3">
      <c r="A18" s="31" t="s">
        <v>25</v>
      </c>
      <c r="B18" s="29">
        <v>46.524849441962957</v>
      </c>
      <c r="C18" s="30">
        <v>44.159964319118032</v>
      </c>
      <c r="D18" s="29">
        <v>-0.6</v>
      </c>
      <c r="E18" s="30">
        <v>-1.679173357272006</v>
      </c>
    </row>
    <row r="19" spans="1:5" x14ac:dyDescent="0.3">
      <c r="A19" s="31" t="s">
        <v>26</v>
      </c>
      <c r="B19" s="29">
        <v>51.289142143286462</v>
      </c>
      <c r="C19" s="30">
        <v>48.865437957888659</v>
      </c>
      <c r="D19" s="29">
        <v>2</v>
      </c>
      <c r="E19" s="30">
        <v>0.86763980731056889</v>
      </c>
    </row>
    <row r="20" spans="1:5" ht="6" customHeight="1" thickBot="1" x14ac:dyDescent="0.35">
      <c r="A20" s="32"/>
      <c r="B20" s="29"/>
      <c r="C20" s="30"/>
      <c r="D20" s="29"/>
      <c r="E20" s="33"/>
    </row>
    <row r="21" spans="1:5" ht="6" customHeight="1" x14ac:dyDescent="0.3">
      <c r="A21" s="34"/>
      <c r="B21" s="35"/>
      <c r="C21" s="36"/>
      <c r="D21" s="35"/>
      <c r="E21" s="36"/>
    </row>
    <row r="22" spans="1:5" x14ac:dyDescent="0.3">
      <c r="A22" s="37" t="s">
        <v>11</v>
      </c>
      <c r="B22" s="38">
        <f>+B7+B14+B15+B17</f>
        <v>99.999999999999943</v>
      </c>
      <c r="C22" s="39">
        <f>+C7+C14+C15+C17</f>
        <v>100.00000000000003</v>
      </c>
      <c r="D22" s="38">
        <f>+D7+D14+D15+D17</f>
        <v>9.9999999999999645E-2</v>
      </c>
      <c r="E22" s="39">
        <f>+E7+E14+E15+E17</f>
        <v>0.5408327116865328</v>
      </c>
    </row>
    <row r="23" spans="1:5" ht="6.75" customHeight="1" thickBot="1" x14ac:dyDescent="0.35">
      <c r="A23" s="40"/>
      <c r="B23" s="41"/>
      <c r="C23" s="42"/>
      <c r="D23" s="41"/>
      <c r="E23" s="42"/>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42"/>
  <sheetViews>
    <sheetView showGridLines="0" workbookViewId="0">
      <selection sqref="A1:XFD1048576"/>
    </sheetView>
  </sheetViews>
  <sheetFormatPr defaultColWidth="9.109375" defaultRowHeight="12" x14ac:dyDescent="0.25"/>
  <cols>
    <col min="1" max="1" width="42.109375" style="84" customWidth="1"/>
    <col min="2" max="2" width="12.6640625" style="84" customWidth="1"/>
    <col min="3" max="3" width="13.6640625" style="84" customWidth="1"/>
    <col min="4" max="4" width="13.88671875" style="84" customWidth="1"/>
    <col min="5" max="16384" width="9.109375" style="45"/>
  </cols>
  <sheetData>
    <row r="2" spans="1:4" ht="14.4" x14ac:dyDescent="0.3">
      <c r="A2" s="43" t="s">
        <v>75</v>
      </c>
    </row>
    <row r="3" spans="1:4" ht="6.75" customHeight="1" x14ac:dyDescent="0.25"/>
    <row r="4" spans="1:4" ht="12.6" thickBot="1" x14ac:dyDescent="0.3">
      <c r="A4" s="85"/>
      <c r="B4" s="85"/>
      <c r="C4" s="85"/>
      <c r="D4" s="86" t="s">
        <v>27</v>
      </c>
    </row>
    <row r="5" spans="1:4" ht="38.25" customHeight="1" thickBot="1" x14ac:dyDescent="0.3">
      <c r="A5" s="87"/>
      <c r="B5" s="49" t="s">
        <v>28</v>
      </c>
      <c r="C5" s="49" t="s">
        <v>76</v>
      </c>
      <c r="D5" s="50" t="s">
        <v>77</v>
      </c>
    </row>
    <row r="6" spans="1:4" ht="5.25" customHeight="1" x14ac:dyDescent="0.25">
      <c r="A6" s="88"/>
      <c r="B6" s="89"/>
      <c r="C6" s="89"/>
      <c r="D6" s="90"/>
    </row>
    <row r="7" spans="1:4" x14ac:dyDescent="0.25">
      <c r="A7" s="54" t="s">
        <v>12</v>
      </c>
      <c r="B7" s="55">
        <v>5758</v>
      </c>
      <c r="C7" s="56">
        <v>101.96107589642547</v>
      </c>
      <c r="D7" s="57">
        <v>104.97338292131555</v>
      </c>
    </row>
    <row r="8" spans="1:4" ht="54" customHeight="1" x14ac:dyDescent="0.25">
      <c r="A8" s="59" t="s">
        <v>54</v>
      </c>
      <c r="B8" s="55">
        <v>60709.899999999994</v>
      </c>
      <c r="C8" s="56">
        <v>99.162815852892308</v>
      </c>
      <c r="D8" s="57">
        <v>97.386395718905575</v>
      </c>
    </row>
    <row r="9" spans="1:4" x14ac:dyDescent="0.25">
      <c r="A9" s="54" t="s">
        <v>13</v>
      </c>
      <c r="B9" s="55">
        <v>15718.800000000003</v>
      </c>
      <c r="C9" s="56">
        <v>97.701240337947169</v>
      </c>
      <c r="D9" s="57">
        <v>115.68318638778905</v>
      </c>
    </row>
    <row r="10" spans="1:4" ht="36" x14ac:dyDescent="0.25">
      <c r="A10" s="59" t="s">
        <v>55</v>
      </c>
      <c r="B10" s="55">
        <v>82951.500000000015</v>
      </c>
      <c r="C10" s="56">
        <v>100.41781731279869</v>
      </c>
      <c r="D10" s="57">
        <v>109.67386662471066</v>
      </c>
    </row>
    <row r="11" spans="1:4" x14ac:dyDescent="0.25">
      <c r="A11" s="54" t="s">
        <v>14</v>
      </c>
      <c r="B11" s="55">
        <v>29825.000000000004</v>
      </c>
      <c r="C11" s="56">
        <v>101.91645387533916</v>
      </c>
      <c r="D11" s="57">
        <v>111.36501962190037</v>
      </c>
    </row>
    <row r="12" spans="1:4" x14ac:dyDescent="0.25">
      <c r="A12" s="54" t="s">
        <v>15</v>
      </c>
      <c r="B12" s="55">
        <v>8001.3</v>
      </c>
      <c r="C12" s="56">
        <v>98.399911566787807</v>
      </c>
      <c r="D12" s="57">
        <v>112.35729431424039</v>
      </c>
    </row>
    <row r="13" spans="1:4" x14ac:dyDescent="0.25">
      <c r="A13" s="54" t="s">
        <v>16</v>
      </c>
      <c r="B13" s="55">
        <v>26813.599999999999</v>
      </c>
      <c r="C13" s="56">
        <v>99.620850263451757</v>
      </c>
      <c r="D13" s="57">
        <v>114.27840807385117</v>
      </c>
    </row>
    <row r="14" spans="1:4" ht="36" x14ac:dyDescent="0.25">
      <c r="A14" s="59" t="s">
        <v>56</v>
      </c>
      <c r="B14" s="55">
        <v>20525.599999999999</v>
      </c>
      <c r="C14" s="56">
        <v>96.778348432018205</v>
      </c>
      <c r="D14" s="57">
        <v>114.29844246821735</v>
      </c>
    </row>
    <row r="15" spans="1:4" ht="36" x14ac:dyDescent="0.25">
      <c r="A15" s="59" t="s">
        <v>57</v>
      </c>
      <c r="B15" s="55">
        <v>54945.099999999991</v>
      </c>
      <c r="C15" s="56">
        <v>100.1674388535718</v>
      </c>
      <c r="D15" s="57">
        <v>118.20548290008969</v>
      </c>
    </row>
    <row r="16" spans="1:4" ht="25.5" customHeight="1" x14ac:dyDescent="0.25">
      <c r="A16" s="59" t="s">
        <v>58</v>
      </c>
      <c r="B16" s="55">
        <v>8878.6999999999989</v>
      </c>
      <c r="C16" s="56">
        <v>107.04600351339484</v>
      </c>
      <c r="D16" s="57">
        <v>113.83240595912713</v>
      </c>
    </row>
    <row r="17" spans="1:4" ht="5.25" customHeight="1" x14ac:dyDescent="0.25">
      <c r="A17" s="60"/>
      <c r="B17" s="55"/>
      <c r="C17" s="56"/>
      <c r="D17" s="57"/>
    </row>
    <row r="18" spans="1:4" x14ac:dyDescent="0.25">
      <c r="A18" s="61" t="s">
        <v>17</v>
      </c>
      <c r="B18" s="55">
        <f>SUM(B7:B16)</f>
        <v>314127.5</v>
      </c>
      <c r="C18" s="56">
        <v>99.953275476285</v>
      </c>
      <c r="D18" s="57">
        <v>109.584470159597</v>
      </c>
    </row>
    <row r="19" spans="1:4" ht="4.5" customHeight="1" x14ac:dyDescent="0.25">
      <c r="A19" s="62"/>
      <c r="B19" s="55"/>
      <c r="C19" s="56"/>
      <c r="D19" s="57"/>
    </row>
    <row r="20" spans="1:4" ht="13.8" x14ac:dyDescent="0.25">
      <c r="A20" s="61" t="s">
        <v>139</v>
      </c>
      <c r="B20" s="55">
        <v>34742.799999999996</v>
      </c>
      <c r="C20" s="56">
        <v>106.23801844019107</v>
      </c>
      <c r="D20" s="57">
        <v>110.56944722914419</v>
      </c>
    </row>
    <row r="21" spans="1:4" ht="5.25" customHeight="1" x14ac:dyDescent="0.25">
      <c r="A21" s="91"/>
      <c r="B21" s="92"/>
      <c r="C21" s="93"/>
      <c r="D21" s="94"/>
    </row>
    <row r="22" spans="1:4" ht="18" customHeight="1" x14ac:dyDescent="0.25">
      <c r="A22" s="95" t="s">
        <v>11</v>
      </c>
      <c r="B22" s="69">
        <f>+B20+B18</f>
        <v>348870.3</v>
      </c>
      <c r="C22" s="70">
        <v>100.54083271168651</v>
      </c>
      <c r="D22" s="71">
        <v>109.68177316670598</v>
      </c>
    </row>
    <row r="23" spans="1:4" ht="3.75" customHeight="1" x14ac:dyDescent="0.25">
      <c r="A23" s="76"/>
      <c r="B23" s="92"/>
      <c r="C23" s="93"/>
      <c r="D23" s="94"/>
    </row>
    <row r="24" spans="1:4" x14ac:dyDescent="0.25">
      <c r="A24" s="73" t="s">
        <v>29</v>
      </c>
      <c r="B24" s="55">
        <f>+B25+B29</f>
        <v>300441.69999999995</v>
      </c>
      <c r="C24" s="56">
        <v>101.9945201408045</v>
      </c>
      <c r="D24" s="57">
        <v>109.43613608556397</v>
      </c>
    </row>
    <row r="25" spans="1:4" ht="13.8" x14ac:dyDescent="0.25">
      <c r="A25" s="73" t="s">
        <v>140</v>
      </c>
      <c r="B25" s="55">
        <f>+B26+B27+B28</f>
        <v>263497.59999999998</v>
      </c>
      <c r="C25" s="56">
        <v>103.41295651863476</v>
      </c>
      <c r="D25" s="57">
        <v>108.2917286558552</v>
      </c>
    </row>
    <row r="26" spans="1:4" x14ac:dyDescent="0.25">
      <c r="A26" s="73" t="s">
        <v>20</v>
      </c>
      <c r="B26" s="55">
        <v>234096.3</v>
      </c>
      <c r="C26" s="56">
        <v>103.75625805150297</v>
      </c>
      <c r="D26" s="57">
        <v>107.33182886056821</v>
      </c>
    </row>
    <row r="27" spans="1:4" ht="24" x14ac:dyDescent="0.25">
      <c r="A27" s="59" t="s">
        <v>59</v>
      </c>
      <c r="B27" s="55">
        <v>1553.1</v>
      </c>
      <c r="C27" s="56">
        <v>109.62027327613602</v>
      </c>
      <c r="D27" s="57">
        <v>112.55163417638958</v>
      </c>
    </row>
    <row r="28" spans="1:4" ht="26.25" customHeight="1" x14ac:dyDescent="0.25">
      <c r="A28" s="74" t="s">
        <v>60</v>
      </c>
      <c r="B28" s="55">
        <v>27848.2</v>
      </c>
      <c r="C28" s="56">
        <v>100.05582699508051</v>
      </c>
      <c r="D28" s="57">
        <v>116.82811103792858</v>
      </c>
    </row>
    <row r="29" spans="1:4" ht="24" customHeight="1" x14ac:dyDescent="0.25">
      <c r="A29" s="74" t="s">
        <v>141</v>
      </c>
      <c r="B29" s="55">
        <v>36944.1</v>
      </c>
      <c r="C29" s="56">
        <v>92.142496583116611</v>
      </c>
      <c r="D29" s="57">
        <v>118.35708862341056</v>
      </c>
    </row>
    <row r="30" spans="1:4" ht="6.75" customHeight="1" x14ac:dyDescent="0.25">
      <c r="A30" s="75"/>
      <c r="B30" s="55"/>
      <c r="C30" s="56"/>
      <c r="D30" s="57"/>
    </row>
    <row r="31" spans="1:4" x14ac:dyDescent="0.25">
      <c r="A31" s="72" t="s">
        <v>30</v>
      </c>
      <c r="B31" s="55">
        <v>64844.600000000006</v>
      </c>
      <c r="C31" s="56">
        <v>107.21095771863891</v>
      </c>
      <c r="D31" s="57">
        <v>99.132120411604546</v>
      </c>
    </row>
    <row r="32" spans="1:4" x14ac:dyDescent="0.25">
      <c r="A32" s="76" t="s">
        <v>31</v>
      </c>
      <c r="B32" s="55"/>
      <c r="C32" s="56"/>
      <c r="D32" s="57"/>
    </row>
    <row r="33" spans="1:4" x14ac:dyDescent="0.25">
      <c r="A33" s="77" t="s">
        <v>22</v>
      </c>
      <c r="B33" s="55">
        <v>70154.100000000006</v>
      </c>
      <c r="C33" s="56">
        <v>107.09500111416475</v>
      </c>
      <c r="D33" s="57">
        <v>108.12584095102025</v>
      </c>
    </row>
    <row r="34" spans="1:4" ht="6.75" customHeight="1" x14ac:dyDescent="0.25">
      <c r="A34" s="78"/>
      <c r="B34" s="55"/>
      <c r="C34" s="56"/>
      <c r="D34" s="57"/>
    </row>
    <row r="35" spans="1:4" x14ac:dyDescent="0.25">
      <c r="A35" s="76" t="s">
        <v>24</v>
      </c>
      <c r="B35" s="55">
        <f>+B36-B37</f>
        <v>-16416</v>
      </c>
      <c r="C35" s="65" t="s">
        <v>0</v>
      </c>
      <c r="D35" s="66" t="s">
        <v>0</v>
      </c>
    </row>
    <row r="36" spans="1:4" x14ac:dyDescent="0.25">
      <c r="A36" s="76" t="s">
        <v>32</v>
      </c>
      <c r="B36" s="55">
        <v>154061</v>
      </c>
      <c r="C36" s="56">
        <v>96.620246456135334</v>
      </c>
      <c r="D36" s="57">
        <v>101.44415076797057</v>
      </c>
    </row>
    <row r="37" spans="1:4" x14ac:dyDescent="0.25">
      <c r="A37" s="76" t="s">
        <v>33</v>
      </c>
      <c r="B37" s="55">
        <v>170477</v>
      </c>
      <c r="C37" s="56">
        <v>101.60523941161301</v>
      </c>
      <c r="D37" s="57">
        <v>98.121228585965781</v>
      </c>
    </row>
    <row r="38" spans="1:4" ht="3.75" customHeight="1" thickBot="1" x14ac:dyDescent="0.3">
      <c r="A38" s="96"/>
      <c r="B38" s="97"/>
      <c r="C38" s="97"/>
      <c r="D38" s="98"/>
    </row>
    <row r="39" spans="1:4" ht="22.5" customHeight="1" x14ac:dyDescent="0.25">
      <c r="A39" s="199" t="s">
        <v>34</v>
      </c>
      <c r="B39" s="200"/>
      <c r="C39" s="200"/>
      <c r="D39" s="200"/>
    </row>
    <row r="40" spans="1:4" ht="58.5" customHeight="1" x14ac:dyDescent="0.25">
      <c r="A40" s="199" t="s">
        <v>35</v>
      </c>
      <c r="B40" s="200"/>
      <c r="C40" s="200"/>
      <c r="D40" s="200"/>
    </row>
    <row r="41" spans="1:4" ht="39.75" customHeight="1" x14ac:dyDescent="0.25">
      <c r="A41" s="199" t="s">
        <v>36</v>
      </c>
      <c r="B41" s="200"/>
      <c r="C41" s="200"/>
      <c r="D41" s="200"/>
    </row>
    <row r="42" spans="1:4" x14ac:dyDescent="0.25">
      <c r="B42" s="99"/>
    </row>
  </sheetData>
  <mergeCells count="3">
    <mergeCell ref="A39:D39"/>
    <mergeCell ref="A40:D40"/>
    <mergeCell ref="A41:D41"/>
  </mergeCells>
  <phoneticPr fontId="2" type="noConversion"/>
  <pageMargins left="0.75" right="0.75" top="1"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46"/>
  <sheetViews>
    <sheetView showGridLines="0" workbookViewId="0">
      <selection sqref="A1:XFD1048576"/>
    </sheetView>
  </sheetViews>
  <sheetFormatPr defaultColWidth="9.109375" defaultRowHeight="12" x14ac:dyDescent="0.25"/>
  <cols>
    <col min="1" max="1" width="42.109375" style="44" customWidth="1"/>
    <col min="2" max="2" width="12.6640625" style="44" customWidth="1"/>
    <col min="3" max="4" width="14" style="44" customWidth="1"/>
    <col min="5" max="16384" width="9.109375" style="45"/>
  </cols>
  <sheetData>
    <row r="2" spans="1:8" ht="14.4" x14ac:dyDescent="0.3">
      <c r="A2" s="43" t="s">
        <v>78</v>
      </c>
    </row>
    <row r="3" spans="1:8" ht="6.75" customHeight="1" x14ac:dyDescent="0.25"/>
    <row r="4" spans="1:8" ht="12.6" thickBot="1" x14ac:dyDescent="0.3">
      <c r="A4" s="46"/>
      <c r="B4" s="46"/>
      <c r="C4" s="46"/>
      <c r="D4" s="47" t="s">
        <v>61</v>
      </c>
    </row>
    <row r="5" spans="1:8" ht="38.25" customHeight="1" thickBot="1" x14ac:dyDescent="0.3">
      <c r="A5" s="48"/>
      <c r="B5" s="49" t="s">
        <v>28</v>
      </c>
      <c r="C5" s="49" t="s">
        <v>137</v>
      </c>
      <c r="D5" s="50" t="s">
        <v>138</v>
      </c>
    </row>
    <row r="6" spans="1:8" ht="7.5" customHeight="1" x14ac:dyDescent="0.25">
      <c r="A6" s="51"/>
      <c r="B6" s="52"/>
      <c r="C6" s="52"/>
      <c r="D6" s="53"/>
    </row>
    <row r="7" spans="1:8" x14ac:dyDescent="0.25">
      <c r="A7" s="54" t="s">
        <v>12</v>
      </c>
      <c r="B7" s="55">
        <v>16294.7</v>
      </c>
      <c r="C7" s="56">
        <v>113.47864516190846</v>
      </c>
      <c r="D7" s="57">
        <v>94.628849757936635</v>
      </c>
      <c r="F7" s="58"/>
      <c r="G7" s="58"/>
      <c r="H7" s="58"/>
    </row>
    <row r="8" spans="1:8" ht="49.5" customHeight="1" x14ac:dyDescent="0.25">
      <c r="A8" s="59" t="s">
        <v>54</v>
      </c>
      <c r="B8" s="55">
        <v>78363.8</v>
      </c>
      <c r="C8" s="56">
        <v>109.31827390930732</v>
      </c>
      <c r="D8" s="57">
        <v>92.821121021200895</v>
      </c>
      <c r="F8" s="58"/>
      <c r="G8" s="58"/>
      <c r="H8" s="58"/>
    </row>
    <row r="9" spans="1:8" x14ac:dyDescent="0.25">
      <c r="A9" s="54" t="s">
        <v>13</v>
      </c>
      <c r="B9" s="55">
        <v>32747.7</v>
      </c>
      <c r="C9" s="56">
        <v>93.691108301897046</v>
      </c>
      <c r="D9" s="57">
        <v>103.87666755907318</v>
      </c>
      <c r="F9" s="58"/>
      <c r="G9" s="58"/>
      <c r="H9" s="58"/>
    </row>
    <row r="10" spans="1:8" ht="36" x14ac:dyDescent="0.25">
      <c r="A10" s="59" t="s">
        <v>55</v>
      </c>
      <c r="B10" s="55">
        <v>87231.7</v>
      </c>
      <c r="C10" s="56">
        <v>102.80180794508284</v>
      </c>
      <c r="D10" s="57">
        <v>100.74829854524306</v>
      </c>
      <c r="F10" s="58"/>
      <c r="G10" s="58"/>
      <c r="H10" s="58"/>
    </row>
    <row r="11" spans="1:8" x14ac:dyDescent="0.25">
      <c r="A11" s="54" t="s">
        <v>14</v>
      </c>
      <c r="B11" s="55">
        <v>30733.5</v>
      </c>
      <c r="C11" s="56">
        <v>98.199310662125256</v>
      </c>
      <c r="D11" s="57">
        <v>104.15307904145041</v>
      </c>
      <c r="F11" s="58"/>
      <c r="G11" s="58"/>
      <c r="H11" s="58"/>
    </row>
    <row r="12" spans="1:8" x14ac:dyDescent="0.25">
      <c r="A12" s="54" t="s">
        <v>15</v>
      </c>
      <c r="B12" s="55">
        <v>8881.1</v>
      </c>
      <c r="C12" s="56">
        <v>103.30340414462975</v>
      </c>
      <c r="D12" s="57">
        <v>106.72604303994746</v>
      </c>
      <c r="F12" s="58"/>
      <c r="G12" s="58"/>
      <c r="H12" s="58"/>
    </row>
    <row r="13" spans="1:8" x14ac:dyDescent="0.25">
      <c r="A13" s="54" t="s">
        <v>16</v>
      </c>
      <c r="B13" s="55">
        <v>31368.3</v>
      </c>
      <c r="C13" s="56">
        <v>94.860329572604456</v>
      </c>
      <c r="D13" s="57">
        <v>108.86831604453526</v>
      </c>
      <c r="F13" s="58"/>
      <c r="G13" s="58"/>
      <c r="H13" s="58"/>
    </row>
    <row r="14" spans="1:8" ht="36" x14ac:dyDescent="0.25">
      <c r="A14" s="59" t="s">
        <v>56</v>
      </c>
      <c r="B14" s="55">
        <v>33722.699999999997</v>
      </c>
      <c r="C14" s="56">
        <v>92.652343768499819</v>
      </c>
      <c r="D14" s="57">
        <v>105.17913276554492</v>
      </c>
      <c r="F14" s="58"/>
      <c r="G14" s="58"/>
      <c r="H14" s="58"/>
    </row>
    <row r="15" spans="1:8" ht="36" x14ac:dyDescent="0.25">
      <c r="A15" s="59" t="s">
        <v>57</v>
      </c>
      <c r="B15" s="55">
        <v>53578.5</v>
      </c>
      <c r="C15" s="56">
        <v>99.599641829006089</v>
      </c>
      <c r="D15" s="57">
        <v>105.62210884758383</v>
      </c>
      <c r="F15" s="58"/>
      <c r="G15" s="58"/>
      <c r="H15" s="58"/>
    </row>
    <row r="16" spans="1:8" ht="24" customHeight="1" x14ac:dyDescent="0.25">
      <c r="A16" s="59" t="s">
        <v>58</v>
      </c>
      <c r="B16" s="55">
        <v>12869.9</v>
      </c>
      <c r="C16" s="56">
        <v>102.39183068073261</v>
      </c>
      <c r="D16" s="57">
        <v>103.74960359820437</v>
      </c>
      <c r="F16" s="58"/>
      <c r="G16" s="58"/>
      <c r="H16" s="58"/>
    </row>
    <row r="17" spans="1:8" ht="6" customHeight="1" x14ac:dyDescent="0.25">
      <c r="A17" s="60"/>
      <c r="B17" s="55"/>
      <c r="C17" s="56"/>
      <c r="D17" s="57"/>
      <c r="F17" s="58"/>
      <c r="G17" s="58"/>
      <c r="H17" s="58"/>
    </row>
    <row r="18" spans="1:8" x14ac:dyDescent="0.25">
      <c r="A18" s="61" t="s">
        <v>17</v>
      </c>
      <c r="B18" s="55">
        <f>SUM(B7:B16)</f>
        <v>385791.9</v>
      </c>
      <c r="C18" s="56">
        <v>99.129180635502948</v>
      </c>
      <c r="D18" s="57">
        <v>103.39453618438448</v>
      </c>
      <c r="F18" s="58"/>
      <c r="G18" s="58"/>
      <c r="H18" s="58"/>
    </row>
    <row r="19" spans="1:8" ht="3.75" customHeight="1" x14ac:dyDescent="0.25">
      <c r="A19" s="62"/>
      <c r="B19" s="55"/>
      <c r="C19" s="56"/>
      <c r="D19" s="57"/>
      <c r="F19" s="58"/>
      <c r="G19" s="58"/>
      <c r="H19" s="58"/>
    </row>
    <row r="20" spans="1:8" ht="13.8" x14ac:dyDescent="0.25">
      <c r="A20" s="61" t="s">
        <v>139</v>
      </c>
      <c r="B20" s="55">
        <v>38830.799999999996</v>
      </c>
      <c r="C20" s="56">
        <v>99.947685618201817</v>
      </c>
      <c r="D20" s="57">
        <v>98.5901502174044</v>
      </c>
      <c r="F20" s="58"/>
      <c r="G20" s="58"/>
      <c r="H20" s="58"/>
    </row>
    <row r="21" spans="1:8" ht="4.5" customHeight="1" x14ac:dyDescent="0.25">
      <c r="A21" s="63"/>
      <c r="B21" s="55"/>
      <c r="C21" s="56"/>
      <c r="D21" s="57"/>
      <c r="F21" s="58"/>
      <c r="G21" s="58"/>
      <c r="H21" s="58"/>
    </row>
    <row r="22" spans="1:8" x14ac:dyDescent="0.25">
      <c r="A22" s="64" t="s">
        <v>37</v>
      </c>
      <c r="B22" s="55">
        <f>+B24-B20-B18</f>
        <v>11.599999999976717</v>
      </c>
      <c r="C22" s="65" t="s">
        <v>0</v>
      </c>
      <c r="D22" s="66" t="s">
        <v>0</v>
      </c>
      <c r="F22" s="58"/>
      <c r="G22" s="58"/>
      <c r="H22" s="58"/>
    </row>
    <row r="23" spans="1:8" ht="4.5" customHeight="1" x14ac:dyDescent="0.25">
      <c r="A23" s="67"/>
      <c r="B23" s="55"/>
      <c r="C23" s="56"/>
      <c r="D23" s="57"/>
      <c r="F23" s="58"/>
      <c r="G23" s="58"/>
      <c r="H23" s="58"/>
    </row>
    <row r="24" spans="1:8" ht="18" customHeight="1" thickBot="1" x14ac:dyDescent="0.3">
      <c r="A24" s="68" t="s">
        <v>11</v>
      </c>
      <c r="B24" s="69">
        <v>424634.3</v>
      </c>
      <c r="C24" s="70">
        <v>100.68002150766569</v>
      </c>
      <c r="D24" s="71">
        <v>100.88937092273711</v>
      </c>
      <c r="F24" s="58"/>
      <c r="G24" s="58"/>
      <c r="H24" s="58"/>
    </row>
    <row r="25" spans="1:8" ht="4.5" customHeight="1" x14ac:dyDescent="0.25">
      <c r="A25" s="72"/>
      <c r="B25" s="55"/>
      <c r="C25" s="56"/>
      <c r="D25" s="57"/>
      <c r="F25" s="58"/>
      <c r="G25" s="58"/>
      <c r="H25" s="58"/>
    </row>
    <row r="26" spans="1:8" x14ac:dyDescent="0.25">
      <c r="A26" s="73" t="s">
        <v>29</v>
      </c>
      <c r="B26" s="55">
        <f>+B27+B31</f>
        <v>338252.11646361824</v>
      </c>
      <c r="C26" s="56">
        <v>99.118469913034119</v>
      </c>
      <c r="D26" s="57">
        <v>102.28144613298531</v>
      </c>
      <c r="F26" s="58"/>
      <c r="G26" s="58"/>
      <c r="H26" s="58"/>
    </row>
    <row r="27" spans="1:8" ht="13.8" x14ac:dyDescent="0.25">
      <c r="A27" s="73" t="s">
        <v>140</v>
      </c>
      <c r="B27" s="55">
        <f>+B28+B29+B30</f>
        <v>299698.28183198418</v>
      </c>
      <c r="C27" s="56">
        <v>100.23819854646257</v>
      </c>
      <c r="D27" s="57">
        <v>103.07001098737358</v>
      </c>
      <c r="F27" s="58"/>
      <c r="G27" s="58"/>
      <c r="H27" s="58"/>
    </row>
    <row r="28" spans="1:8" x14ac:dyDescent="0.25">
      <c r="A28" s="73" t="s">
        <v>20</v>
      </c>
      <c r="B28" s="55">
        <v>264858.61906065291</v>
      </c>
      <c r="C28" s="56">
        <v>99.529742184580158</v>
      </c>
      <c r="D28" s="57">
        <v>103.80957619917115</v>
      </c>
      <c r="F28" s="58"/>
      <c r="G28" s="58"/>
      <c r="H28" s="58"/>
    </row>
    <row r="29" spans="1:8" ht="24" x14ac:dyDescent="0.25">
      <c r="A29" s="59" t="s">
        <v>59</v>
      </c>
      <c r="B29" s="55">
        <v>3204.6402341159483</v>
      </c>
      <c r="C29" s="56">
        <v>104.9259772100591</v>
      </c>
      <c r="D29" s="57">
        <v>105.43009086219899</v>
      </c>
      <c r="F29" s="58"/>
      <c r="G29" s="58"/>
      <c r="H29" s="58"/>
    </row>
    <row r="30" spans="1:8" ht="24.75" customHeight="1" x14ac:dyDescent="0.25">
      <c r="A30" s="74" t="s">
        <v>60</v>
      </c>
      <c r="B30" s="55">
        <v>31635.022537215322</v>
      </c>
      <c r="C30" s="56">
        <v>101.57434062434203</v>
      </c>
      <c r="D30" s="57">
        <v>100.99022622224308</v>
      </c>
      <c r="F30" s="58"/>
      <c r="G30" s="58"/>
      <c r="H30" s="58"/>
    </row>
    <row r="31" spans="1:8" ht="27" customHeight="1" x14ac:dyDescent="0.25">
      <c r="A31" s="74" t="s">
        <v>141</v>
      </c>
      <c r="B31" s="55">
        <v>38553.834631634069</v>
      </c>
      <c r="C31" s="56">
        <v>87.406741653102074</v>
      </c>
      <c r="D31" s="57">
        <v>101.24107847673511</v>
      </c>
      <c r="F31" s="58"/>
      <c r="G31" s="58"/>
      <c r="H31" s="58"/>
    </row>
    <row r="32" spans="1:8" ht="6" customHeight="1" x14ac:dyDescent="0.25">
      <c r="A32" s="75"/>
      <c r="B32" s="55"/>
      <c r="C32" s="56"/>
      <c r="D32" s="57"/>
      <c r="F32" s="58"/>
      <c r="G32" s="58"/>
      <c r="H32" s="58"/>
    </row>
    <row r="33" spans="1:8" x14ac:dyDescent="0.25">
      <c r="A33" s="72" t="s">
        <v>30</v>
      </c>
      <c r="B33" s="55">
        <v>108769.89385487852</v>
      </c>
      <c r="C33" s="56">
        <v>102.76030943216983</v>
      </c>
      <c r="D33" s="57">
        <v>93.797917620574424</v>
      </c>
      <c r="F33" s="58"/>
      <c r="G33" s="58"/>
      <c r="H33" s="58"/>
    </row>
    <row r="34" spans="1:8" x14ac:dyDescent="0.25">
      <c r="A34" s="76" t="s">
        <v>31</v>
      </c>
      <c r="B34" s="55"/>
      <c r="C34" s="56"/>
      <c r="D34" s="57"/>
      <c r="F34" s="58"/>
      <c r="G34" s="58"/>
      <c r="H34" s="58"/>
    </row>
    <row r="35" spans="1:8" x14ac:dyDescent="0.25">
      <c r="A35" s="77" t="s">
        <v>22</v>
      </c>
      <c r="B35" s="55">
        <v>116307.21312218854</v>
      </c>
      <c r="C35" s="56">
        <v>98.405476228904632</v>
      </c>
      <c r="D35" s="57">
        <v>97.893621505165328</v>
      </c>
      <c r="F35" s="58"/>
      <c r="G35" s="58"/>
      <c r="H35" s="58"/>
    </row>
    <row r="36" spans="1:8" ht="6.75" customHeight="1" x14ac:dyDescent="0.25">
      <c r="A36" s="78"/>
      <c r="B36" s="55"/>
      <c r="C36" s="56"/>
      <c r="D36" s="57"/>
      <c r="F36" s="58"/>
      <c r="G36" s="58"/>
      <c r="H36" s="58"/>
    </row>
    <row r="37" spans="1:8" x14ac:dyDescent="0.25">
      <c r="A37" s="76" t="s">
        <v>24</v>
      </c>
      <c r="B37" s="55">
        <f>+B38-B39</f>
        <v>-20112.391630543803</v>
      </c>
      <c r="C37" s="65" t="s">
        <v>0</v>
      </c>
      <c r="D37" s="66" t="s">
        <v>0</v>
      </c>
      <c r="F37" s="58"/>
      <c r="G37" s="58"/>
      <c r="H37" s="58"/>
    </row>
    <row r="38" spans="1:8" x14ac:dyDescent="0.25">
      <c r="A38" s="76" t="s">
        <v>32</v>
      </c>
      <c r="B38" s="55">
        <v>155579.28784264781</v>
      </c>
      <c r="C38" s="56">
        <v>102.04935721529158</v>
      </c>
      <c r="D38" s="57">
        <v>98.167111298853513</v>
      </c>
      <c r="F38" s="58"/>
      <c r="G38" s="58"/>
      <c r="H38" s="58"/>
    </row>
    <row r="39" spans="1:8" x14ac:dyDescent="0.25">
      <c r="A39" s="76" t="s">
        <v>33</v>
      </c>
      <c r="B39" s="55">
        <v>175691.67947319162</v>
      </c>
      <c r="C39" s="56">
        <v>102.1858420824437</v>
      </c>
      <c r="D39" s="57">
        <v>96.072392905197319</v>
      </c>
      <c r="F39" s="58"/>
      <c r="G39" s="58"/>
      <c r="H39" s="58"/>
    </row>
    <row r="40" spans="1:8" ht="6.75" customHeight="1" x14ac:dyDescent="0.25">
      <c r="A40" s="72"/>
      <c r="B40" s="55"/>
      <c r="C40" s="56"/>
      <c r="D40" s="57"/>
      <c r="F40" s="58"/>
      <c r="G40" s="58"/>
      <c r="H40" s="58"/>
    </row>
    <row r="41" spans="1:8" x14ac:dyDescent="0.25">
      <c r="A41" s="79" t="s">
        <v>37</v>
      </c>
      <c r="B41" s="55">
        <f>+B24-B26-B33-B37</f>
        <v>-2275.3186879529676</v>
      </c>
      <c r="C41" s="65" t="s">
        <v>0</v>
      </c>
      <c r="D41" s="66" t="s">
        <v>0</v>
      </c>
      <c r="F41" s="58"/>
      <c r="G41" s="58"/>
      <c r="H41" s="58"/>
    </row>
    <row r="42" spans="1:8" ht="6.75" customHeight="1" thickBot="1" x14ac:dyDescent="0.3">
      <c r="A42" s="80"/>
      <c r="B42" s="81"/>
      <c r="C42" s="81"/>
      <c r="D42" s="82"/>
      <c r="F42" s="58"/>
      <c r="G42" s="58"/>
      <c r="H42" s="58"/>
    </row>
    <row r="43" spans="1:8" ht="22.5" customHeight="1" x14ac:dyDescent="0.25">
      <c r="A43" s="199" t="s">
        <v>34</v>
      </c>
      <c r="B43" s="200"/>
      <c r="C43" s="200"/>
      <c r="D43" s="200"/>
    </row>
    <row r="44" spans="1:8" ht="58.5" customHeight="1" x14ac:dyDescent="0.25">
      <c r="A44" s="199" t="s">
        <v>35</v>
      </c>
      <c r="B44" s="200"/>
      <c r="C44" s="200"/>
      <c r="D44" s="200"/>
    </row>
    <row r="45" spans="1:8" ht="39.75" customHeight="1" x14ac:dyDescent="0.25">
      <c r="A45" s="199" t="s">
        <v>36</v>
      </c>
      <c r="B45" s="200"/>
      <c r="C45" s="200"/>
      <c r="D45" s="200"/>
    </row>
    <row r="46" spans="1:8" x14ac:dyDescent="0.25">
      <c r="B46" s="83"/>
    </row>
  </sheetData>
  <mergeCells count="3">
    <mergeCell ref="A43:D43"/>
    <mergeCell ref="A44:D44"/>
    <mergeCell ref="A45:D45"/>
  </mergeCells>
  <phoneticPr fontId="2" type="noConversion"/>
  <pageMargins left="0.75" right="0.75" top="1" bottom="0.75"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vt:lpstr>
      <vt:lpstr>Table 2</vt:lpstr>
      <vt:lpstr>Graph 1</vt:lpstr>
      <vt:lpstr>Graph 2</vt:lpstr>
      <vt:lpstr>Table 3</vt:lpstr>
      <vt:lpstr>Table 4</vt:lpstr>
      <vt:lpstr>Table 5</vt:lpstr>
      <vt:lpstr>Table 6</vt:lpstr>
      <vt:lpstr>Table 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2023-07-04T10:25:46Z</cp:lastPrinted>
  <dcterms:created xsi:type="dcterms:W3CDTF">2015-05-11T12:08:00Z</dcterms:created>
  <dcterms:modified xsi:type="dcterms:W3CDTF">2024-07-03T08:21:18Z</dcterms:modified>
</cp:coreProperties>
</file>