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6" rupBuild="4506"/>
  <workbookPr/>
  <bookViews>
    <workbookView xWindow="10245" yWindow="-15" windowWidth="10290" windowHeight="8115" firstSheet="3" activeTab="7"/>
  </bookViews>
  <sheets>
    <sheet name="Table 1" sheetId="1" r:id="rId1"/>
    <sheet name="Graph 1" sheetId="2" r:id="rId2"/>
    <sheet name="Table 2" sheetId="6" r:id="rId3"/>
    <sheet name="Table 3" sheetId="5" r:id="rId4"/>
    <sheet name="Table 4" sheetId="8" r:id="rId5"/>
    <sheet name="Table 5" sheetId="7" r:id="rId6"/>
    <sheet name="Table 6" sheetId="4" r:id="rId7"/>
    <sheet name="Table 7" sheetId="3" r:id="rId8"/>
  </sheets>
  <calcPr calcId="125725"/>
  <fileRecoveryPr repairLoad="1"/>
</workbook>
</file>

<file path=xl/calcChain.xml><?xml version="1.0" encoding="utf-8"?>
<calcChain xmlns="http://schemas.openxmlformats.org/spreadsheetml/2006/main">
  <c r="E17" i="7"/>
  <c r="D17"/>
  <c r="C17"/>
  <c r="B17"/>
  <c r="E8"/>
  <c r="D8"/>
  <c r="C8"/>
  <c r="C7" s="1"/>
  <c r="C22" s="1"/>
  <c r="B8"/>
  <c r="B7" s="1"/>
  <c r="B22" s="1"/>
  <c r="E7"/>
  <c r="E22" s="1"/>
  <c r="D7"/>
  <c r="D22" s="1"/>
  <c r="E18" i="8"/>
  <c r="E23" s="1"/>
  <c r="D18"/>
  <c r="D23" s="1"/>
  <c r="C18"/>
  <c r="C23" s="1"/>
  <c r="B18"/>
  <c r="B23" s="1"/>
  <c r="C10" i="5"/>
  <c r="C7"/>
  <c r="C13" i="6"/>
  <c r="C10"/>
  <c r="C7"/>
</calcChain>
</file>

<file path=xl/sharedStrings.xml><?xml version="1.0" encoding="utf-8"?>
<sst xmlns="http://schemas.openxmlformats.org/spreadsheetml/2006/main" count="260" uniqueCount="169">
  <si>
    <t>-</t>
  </si>
  <si>
    <t>Table 1: Quarterly Gross Domestic Product</t>
  </si>
  <si>
    <t>Q1</t>
  </si>
  <si>
    <t>Q2</t>
  </si>
  <si>
    <t>Q3</t>
  </si>
  <si>
    <t>Q4</t>
  </si>
  <si>
    <t>Year</t>
  </si>
  <si>
    <t xml:space="preserve">- in % as against the corresponding period of the previous year - </t>
  </si>
  <si>
    <t>Unadjusted series</t>
  </si>
  <si>
    <t>Seasonally adjusted series</t>
  </si>
  <si>
    <t xml:space="preserve">- in % as against the previous quarter - </t>
  </si>
  <si>
    <t>Period</t>
  </si>
  <si>
    <t>Volume indices - %</t>
  </si>
  <si>
    <t>Agriculture</t>
  </si>
  <si>
    <t>Industry</t>
  </si>
  <si>
    <t>Construction</t>
  </si>
  <si>
    <t>Services</t>
  </si>
  <si>
    <t>Net taxes on products</t>
  </si>
  <si>
    <t>Gross domestic product</t>
  </si>
  <si>
    <t xml:space="preserve">   Agriculture, forestry and fishing</t>
  </si>
  <si>
    <t xml:space="preserve">   Construction</t>
  </si>
  <si>
    <t xml:space="preserve">   Information and communication</t>
  </si>
  <si>
    <t xml:space="preserve">   Financial intermediation and insurance</t>
  </si>
  <si>
    <t xml:space="preserve">   Real estate activities</t>
  </si>
  <si>
    <t>Gross value added</t>
  </si>
  <si>
    <t>Provisional (1)</t>
  </si>
  <si>
    <t>Total final consumption</t>
  </si>
  <si>
    <t xml:space="preserve">       Final consumption expenditure of households</t>
  </si>
  <si>
    <t xml:space="preserve">    Collective final consumption expenditure
    of General government</t>
  </si>
  <si>
    <t>Gross fixed capital formation</t>
  </si>
  <si>
    <t>Change in inventories</t>
  </si>
  <si>
    <t>Net export</t>
  </si>
  <si>
    <t xml:space="preserve">    Export of goods and services</t>
  </si>
  <si>
    <t xml:space="preserve">    Import of goods and services</t>
  </si>
  <si>
    <t xml:space="preserve">  - unadjusted series - </t>
  </si>
  <si>
    <t>Milions RON current prices</t>
  </si>
  <si>
    <t>Final consumption</t>
  </si>
  <si>
    <t>Gross capital formation</t>
  </si>
  <si>
    <t xml:space="preserve">of which: </t>
  </si>
  <si>
    <t xml:space="preserve">   Export of goods and services</t>
  </si>
  <si>
    <t xml:space="preserve">   Import of goods and services</t>
  </si>
  <si>
    <t>1) Represents the difference between taxes on product due to the State Budget (VAT, excise duties, other taxes) and product subsidies paid from the State Budget.</t>
  </si>
  <si>
    <t>2) Comprises: expenditure of population households for purchasing goods and services in view to meet their members needs,  the expenditure for individual consumption of public administration (education, health, social security and social activities, culture,  sport, leisure activities, collection of household waste) and the expenditure for individual consumption of non-profit institutions serving households (religious organisations, trade unions, political parties, unions, foundations, cultural and sport associations).</t>
  </si>
  <si>
    <t>3) Comprises the expenditure for collective consumption of public administration (general public services, national defence and territory security, public order and security, legislative and regulatory activities, research &amp; development, etc.).</t>
  </si>
  <si>
    <t xml:space="preserve">    Statistical discrepancy</t>
  </si>
  <si>
    <t>Millions RON, current prices</t>
  </si>
  <si>
    <t>Provisional (2)</t>
  </si>
  <si>
    <t xml:space="preserve">Differences </t>
  </si>
  <si>
    <t xml:space="preserve">In % as against the previous quarter </t>
  </si>
  <si>
    <t xml:space="preserve">In % as against the corresponding period of the previous year </t>
  </si>
  <si>
    <t>Contribution to the
nominal value of GDP - %</t>
  </si>
  <si>
    <t>Contribution to the
growth rate of GDP - %</t>
  </si>
  <si>
    <t xml:space="preserve">   Wholesale and retail; repair of motor
   vehicles and  motorcycles; transport and
   storage; hotels and restaurants</t>
  </si>
  <si>
    <t xml:space="preserve">    Actual individual consumption of
    households</t>
  </si>
  <si>
    <t xml:space="preserve">       Final consumption expenditure of 
       households</t>
  </si>
  <si>
    <t xml:space="preserve">       Final consumption expenditure of Non-
       profit institutions serving households</t>
  </si>
  <si>
    <t xml:space="preserve">   Minning and quarrying; manufacturing; 
   electricity, gas, steam and air conditioning
   production and supply; water supply;
   sewerage, waste management and
   decontamination activities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</si>
  <si>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</si>
  <si>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</si>
  <si>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</si>
  <si>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Individual final consumption
       expenditure of General government</t>
  </si>
  <si>
    <t xml:space="preserve">   Minning and quarrying; manufacturing; electricity,
   gas, steam and air conditioning production and
   supply; water supply;  sewerage, waste
   management and decontamination activities</t>
  </si>
  <si>
    <t xml:space="preserve">   Wholesale and retail; repair of motor vehicles
   and motorcycles; transport and storage; hotels
   and restaurants</t>
  </si>
  <si>
    <t xml:space="preserve">   Professional, scientific and technical activities;
   activities of administrative services and support
   services</t>
  </si>
  <si>
    <t xml:space="preserve">   Public administration and defence; social 
   insurance of public sector; education; health
   and social assistance</t>
  </si>
  <si>
    <t xml:space="preserve">   Shows, culture and recreation activities; repair of
   households goods and other services</t>
  </si>
  <si>
    <t xml:space="preserve">       Final consumption expenditure of Non-profit
       institutions serving households</t>
  </si>
  <si>
    <t xml:space="preserve">       Individual final consumption expenditure of 
       General government</t>
  </si>
  <si>
    <r>
      <t>Net taxes on products</t>
    </r>
    <r>
      <rPr>
        <vertAlign val="superscript"/>
        <sz val="9"/>
        <rFont val="Calibri"/>
        <family val="2"/>
      </rPr>
      <t xml:space="preserve"> 1)</t>
    </r>
  </si>
  <si>
    <r>
      <t xml:space="preserve">    Actual individual consumption of households  </t>
    </r>
    <r>
      <rPr>
        <vertAlign val="superscript"/>
        <sz val="9"/>
        <rFont val="Calibri"/>
        <family val="2"/>
      </rPr>
      <t>2)</t>
    </r>
  </si>
  <si>
    <r>
      <t xml:space="preserve">    Collective final consumption expenditure of 
    General government </t>
    </r>
    <r>
      <rPr>
        <vertAlign val="superscript"/>
        <sz val="9"/>
        <rFont val="Calibri"/>
        <family val="2"/>
      </rPr>
      <t>3)</t>
    </r>
  </si>
  <si>
    <t>2000Q1</t>
  </si>
  <si>
    <t>2000Q2</t>
  </si>
  <si>
    <t>2000Q3</t>
  </si>
  <si>
    <t>2000Q4</t>
  </si>
  <si>
    <t>2001Q1</t>
  </si>
  <si>
    <t>2001Q2</t>
  </si>
  <si>
    <t>2001Q3</t>
  </si>
  <si>
    <t>2001Q4</t>
  </si>
  <si>
    <t>2002Q1</t>
  </si>
  <si>
    <t>2002Q2</t>
  </si>
  <si>
    <t>2002Q3</t>
  </si>
  <si>
    <t>2002Q4</t>
  </si>
  <si>
    <t>2003Q1</t>
  </si>
  <si>
    <t>2003Q2</t>
  </si>
  <si>
    <t>2003Q3</t>
  </si>
  <si>
    <t>2003Q4</t>
  </si>
  <si>
    <t>2004Q1</t>
  </si>
  <si>
    <t>2004Q2</t>
  </si>
  <si>
    <t>2004Q3</t>
  </si>
  <si>
    <t>2004Q4</t>
  </si>
  <si>
    <t>2005Q1</t>
  </si>
  <si>
    <t>2005Q2</t>
  </si>
  <si>
    <t>2005Q3</t>
  </si>
  <si>
    <t>2005Q4</t>
  </si>
  <si>
    <t>2006Q1</t>
  </si>
  <si>
    <t>2006Q2</t>
  </si>
  <si>
    <t>2006Q3</t>
  </si>
  <si>
    <t>2006Q4</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</si>
  <si>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</si>
  <si>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</si>
  <si>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</si>
  <si>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</si>
  <si>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</si>
  <si>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</si>
  <si>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</si>
  <si>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</si>
  <si>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</si>
  <si>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</si>
  <si>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</si>
  <si>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</si>
  <si>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</si>
  <si>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</si>
  <si>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</si>
  <si>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</si>
  <si>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</si>
  <si>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</si>
  <si>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</si>
  <si>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</si>
  <si>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</si>
  <si>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</si>
  <si>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</si>
  <si>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</si>
  <si>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</si>
  <si>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</si>
  <si>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</si>
  <si>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</si>
  <si>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</si>
  <si>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</si>
  <si>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</si>
  <si>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</si>
  <si>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</si>
  <si>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</si>
  <si>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</si>
  <si>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</si>
  <si>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</si>
  <si>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</si>
  <si>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</si>
  <si>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</si>
  <si>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</si>
  <si>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</si>
  <si>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</si>
  <si>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</si>
  <si>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</si>
  <si>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 xml:space="preserve">  - working day and seasonally adjusted series - </t>
  </si>
  <si>
    <t>2018Q2</t>
  </si>
  <si>
    <t>2018Q3</t>
  </si>
  <si>
    <t>2018Q4</t>
  </si>
  <si>
    <t>2019Q1</t>
  </si>
  <si>
    <t>2019Q2</t>
  </si>
  <si>
    <t>2019Q3</t>
  </si>
  <si>
    <t>2019Q4</t>
  </si>
  <si>
    <t>2020Q1</t>
  </si>
  <si>
    <t>Graph 1: Quarterly Gross Domestic Product of Romania, in the period 2000-2021, seasonally adjusted 
                series, (quarterly average of 2000=100)</t>
  </si>
  <si>
    <t>2020Q2</t>
  </si>
  <si>
    <t>2020Q3</t>
  </si>
  <si>
    <t>2020Q4</t>
  </si>
  <si>
    <t>2021Q1</t>
  </si>
  <si>
    <t>Table 2: Quarterly GDP, in Q1 2021  - seasonally adjusted series</t>
  </si>
  <si>
    <t>Q1 2021</t>
  </si>
  <si>
    <t xml:space="preserve">Table 3: Quarterly GDP, in Q1 2021 - unadjusted series </t>
  </si>
  <si>
    <t>Table 4: The contribution of GDP resources to the nominal value and growth rate of GDP,
                 in Q1 2021</t>
  </si>
  <si>
    <t>Table 5: The contribution of GDP expenditure to the nominal value and growth rate of GDP,
                 in Q1 2021</t>
  </si>
  <si>
    <t>Tabel 6: GROSS DOMESTIC PRODUCT BY RESOURCES AND USES, IN Q1 2021</t>
  </si>
  <si>
    <t>Volume indices
 – în % as against Q1 2020</t>
  </si>
  <si>
    <t>Price indices
 – în % as against Q1 2020</t>
  </si>
  <si>
    <t>Tabel 7: GROSS DOMESTIC PRODUCT BY RESOURCES AND USES, IN Q1 2021</t>
  </si>
  <si>
    <t>Volume indices
 – în % as against Q4 2020</t>
  </si>
  <si>
    <t>Price indices
 – în % as against Q4 2020</t>
  </si>
</sst>
</file>

<file path=xl/styles.xml><?xml version="1.0" encoding="utf-8"?>
<styleSheet xmlns="http://schemas.openxmlformats.org/spreadsheetml/2006/main">
  <numFmts count="1">
    <numFmt numFmtId="164" formatCode="0.0"/>
  </numFmts>
  <fonts count="16">
    <font>
      <sz val="10"/>
      <name val="Arial"/>
    </font>
    <font>
      <sz val="10"/>
      <name val="Arial"/>
    </font>
    <font>
      <sz val="8"/>
      <name val="Arial"/>
    </font>
    <font>
      <sz val="10"/>
      <name val="Arial"/>
      <charset val="238"/>
    </font>
    <font>
      <sz val="10"/>
      <name val="MS Sans Serif"/>
    </font>
    <font>
      <b/>
      <sz val="10"/>
      <name val="Calibri"/>
      <family val="2"/>
    </font>
    <font>
      <sz val="10"/>
      <name val="Calibri"/>
      <family val="2"/>
    </font>
    <font>
      <b/>
      <sz val="9"/>
      <name val="Calibri"/>
      <family val="2"/>
    </font>
    <font>
      <sz val="9"/>
      <name val="Calibri"/>
      <family val="2"/>
    </font>
    <font>
      <i/>
      <vertAlign val="superscript"/>
      <sz val="9"/>
      <name val="Calibri"/>
      <family val="2"/>
    </font>
    <font>
      <i/>
      <sz val="9"/>
      <name val="Calibri"/>
      <family val="2"/>
    </font>
    <font>
      <vertAlign val="superscript"/>
      <sz val="9"/>
      <name val="Calibri"/>
      <family val="2"/>
    </font>
    <font>
      <sz val="8"/>
      <name val="Calibri"/>
      <family val="2"/>
    </font>
    <font>
      <b/>
      <sz val="11"/>
      <name val="Calibri"/>
      <family val="2"/>
    </font>
    <font>
      <sz val="11"/>
      <name val="Calibri"/>
      <family val="2"/>
    </font>
    <font>
      <i/>
      <sz val="10"/>
      <name val="Calibri"/>
      <family val="2"/>
    </font>
  </fonts>
  <fills count="3">
    <fill>
      <patternFill patternType="none"/>
    </fill>
    <fill>
      <patternFill patternType="gray125"/>
    </fill>
    <fill>
      <patternFill patternType="solid">
        <fgColor indexed="22"/>
        <bgColor indexed="64"/>
      </patternFill>
    </fill>
  </fills>
  <borders count="50">
    <border>
      <left/>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diagonal/>
    </border>
    <border>
      <left/>
      <right style="medium">
        <color indexed="64"/>
      </right>
      <top/>
      <bottom/>
      <diagonal/>
    </border>
    <border>
      <left style="thin">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right style="thin">
        <color indexed="64"/>
      </right>
      <top/>
      <bottom/>
      <diagonal/>
    </border>
    <border>
      <left style="medium">
        <color indexed="64"/>
      </left>
      <right style="medium">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bottom style="medium">
        <color indexed="64"/>
      </bottom>
      <diagonal/>
    </border>
  </borders>
  <cellStyleXfs count="5">
    <xf numFmtId="0" fontId="0" fillId="0" borderId="0"/>
    <xf numFmtId="0" fontId="4" fillId="0" borderId="0"/>
    <xf numFmtId="0" fontId="3" fillId="0" borderId="0"/>
    <xf numFmtId="0" fontId="3" fillId="0" borderId="0"/>
    <xf numFmtId="0" fontId="1" fillId="0" borderId="0"/>
  </cellStyleXfs>
  <cellXfs count="186">
    <xf numFmtId="0" fontId="0" fillId="0" borderId="0" xfId="0"/>
    <xf numFmtId="0" fontId="6" fillId="0" borderId="0" xfId="0" applyFont="1"/>
    <xf numFmtId="0" fontId="6" fillId="0" borderId="0" xfId="0" applyFont="1" applyBorder="1"/>
    <xf numFmtId="0" fontId="5" fillId="0" borderId="1" xfId="0" applyFont="1" applyBorder="1" applyAlignment="1">
      <alignment horizontal="center" vertical="center"/>
    </xf>
    <xf numFmtId="0" fontId="6" fillId="0" borderId="23" xfId="0" applyFont="1" applyBorder="1"/>
    <xf numFmtId="0" fontId="6" fillId="0" borderId="28" xfId="0" applyFont="1" applyBorder="1"/>
    <xf numFmtId="0" fontId="5" fillId="0" borderId="36" xfId="0" applyFont="1" applyBorder="1" applyAlignment="1">
      <alignment horizontal="center" vertical="center"/>
    </xf>
    <xf numFmtId="0" fontId="6" fillId="0" borderId="26" xfId="0" applyFont="1" applyBorder="1"/>
    <xf numFmtId="0" fontId="5" fillId="0" borderId="37" xfId="0" applyFont="1" applyBorder="1" applyAlignment="1">
      <alignment horizontal="center" vertical="center"/>
    </xf>
    <xf numFmtId="0" fontId="5" fillId="0" borderId="16" xfId="0" applyFont="1" applyBorder="1" applyAlignment="1">
      <alignment horizontal="center" vertical="center"/>
    </xf>
    <xf numFmtId="164" fontId="6" fillId="0" borderId="9" xfId="0" applyNumberFormat="1" applyFont="1" applyFill="1" applyBorder="1" applyAlignment="1">
      <alignment vertical="justify"/>
    </xf>
    <xf numFmtId="164" fontId="6" fillId="0" borderId="9" xfId="0" applyNumberFormat="1" applyFont="1" applyFill="1" applyBorder="1" applyAlignment="1">
      <alignment vertical="justify" wrapText="1"/>
    </xf>
    <xf numFmtId="164" fontId="6" fillId="0" borderId="26" xfId="0" applyNumberFormat="1" applyFont="1" applyFill="1" applyBorder="1" applyAlignment="1">
      <alignment vertical="justify" wrapText="1"/>
    </xf>
    <xf numFmtId="0" fontId="5" fillId="0" borderId="26" xfId="0" applyFont="1" applyBorder="1"/>
    <xf numFmtId="164" fontId="6" fillId="0" borderId="37" xfId="0" applyNumberFormat="1" applyFont="1" applyFill="1" applyBorder="1" applyAlignment="1">
      <alignment horizontal="right" indent="2"/>
    </xf>
    <xf numFmtId="164" fontId="6" fillId="0" borderId="16" xfId="0" applyNumberFormat="1" applyFont="1" applyFill="1" applyBorder="1" applyAlignment="1">
      <alignment horizontal="right" indent="2"/>
    </xf>
    <xf numFmtId="164" fontId="6" fillId="0" borderId="16" xfId="0" applyNumberFormat="1" applyFont="1" applyBorder="1" applyAlignment="1">
      <alignment horizontal="right" indent="2"/>
    </xf>
    <xf numFmtId="0" fontId="6" fillId="2" borderId="23" xfId="0" applyFont="1" applyFill="1" applyBorder="1"/>
    <xf numFmtId="164" fontId="6" fillId="2" borderId="38" xfId="0" applyNumberFormat="1" applyFont="1" applyFill="1" applyBorder="1" applyAlignment="1">
      <alignment horizontal="right" indent="2"/>
    </xf>
    <xf numFmtId="164" fontId="6" fillId="2" borderId="25" xfId="0" applyNumberFormat="1" applyFont="1" applyFill="1" applyBorder="1" applyAlignment="1">
      <alignment horizontal="right" indent="2"/>
    </xf>
    <xf numFmtId="0" fontId="5" fillId="2" borderId="26" xfId="0" applyFont="1" applyFill="1" applyBorder="1"/>
    <xf numFmtId="164" fontId="5" fillId="2" borderId="37" xfId="0" applyNumberFormat="1" applyFont="1" applyFill="1" applyBorder="1" applyAlignment="1">
      <alignment horizontal="right" indent="2"/>
    </xf>
    <xf numFmtId="164" fontId="5" fillId="2" borderId="16" xfId="0" applyNumberFormat="1" applyFont="1" applyFill="1" applyBorder="1" applyAlignment="1">
      <alignment horizontal="right" indent="2"/>
    </xf>
    <xf numFmtId="0" fontId="6" fillId="2" borderId="28" xfId="0" applyFont="1" applyFill="1" applyBorder="1"/>
    <xf numFmtId="0" fontId="6" fillId="2" borderId="39" xfId="0" applyFont="1" applyFill="1" applyBorder="1" applyAlignment="1">
      <alignment horizontal="right" indent="3"/>
    </xf>
    <xf numFmtId="0" fontId="6" fillId="2" borderId="19" xfId="0" applyFont="1" applyFill="1" applyBorder="1" applyAlignment="1">
      <alignment horizontal="right" indent="3"/>
    </xf>
    <xf numFmtId="164" fontId="5" fillId="0" borderId="37" xfId="0" applyNumberFormat="1" applyFont="1" applyFill="1" applyBorder="1" applyAlignment="1">
      <alignment horizontal="right" indent="2"/>
    </xf>
    <xf numFmtId="164" fontId="5" fillId="0" borderId="16" xfId="0" applyNumberFormat="1" applyFont="1" applyFill="1" applyBorder="1" applyAlignment="1">
      <alignment horizontal="right" indent="2"/>
    </xf>
    <xf numFmtId="164" fontId="5" fillId="0" borderId="37" xfId="0" applyNumberFormat="1" applyFont="1" applyBorder="1" applyAlignment="1">
      <alignment horizontal="right" vertical="center" indent="2"/>
    </xf>
    <xf numFmtId="164" fontId="5" fillId="0" borderId="16" xfId="0" applyNumberFormat="1" applyFont="1" applyBorder="1" applyAlignment="1">
      <alignment horizontal="right" vertical="center" indent="2"/>
    </xf>
    <xf numFmtId="164" fontId="5" fillId="0" borderId="26" xfId="3" applyNumberFormat="1" applyFont="1" applyFill="1" applyBorder="1" applyAlignment="1">
      <alignment vertical="justify"/>
    </xf>
    <xf numFmtId="164" fontId="6" fillId="0" borderId="26" xfId="3" applyNumberFormat="1" applyFont="1" applyFill="1" applyBorder="1" applyAlignment="1">
      <alignment vertical="justify" wrapText="1"/>
    </xf>
    <xf numFmtId="164" fontId="6" fillId="0" borderId="26" xfId="3" applyNumberFormat="1" applyFont="1" applyFill="1" applyBorder="1" applyAlignment="1">
      <alignment vertical="justify"/>
    </xf>
    <xf numFmtId="0" fontId="6" fillId="0" borderId="26" xfId="3" applyFont="1" applyBorder="1"/>
    <xf numFmtId="0" fontId="6" fillId="2" borderId="23" xfId="3" applyFont="1" applyFill="1" applyBorder="1"/>
    <xf numFmtId="0" fontId="5" fillId="2" borderId="26" xfId="3" applyFont="1" applyFill="1" applyBorder="1"/>
    <xf numFmtId="164" fontId="6" fillId="2" borderId="39" xfId="0" applyNumberFormat="1" applyFont="1" applyFill="1" applyBorder="1" applyAlignment="1">
      <alignment horizontal="right" indent="2"/>
    </xf>
    <xf numFmtId="164" fontId="6" fillId="2" borderId="19" xfId="0" applyNumberFormat="1" applyFont="1" applyFill="1" applyBorder="1" applyAlignment="1">
      <alignment horizontal="right" indent="2"/>
    </xf>
    <xf numFmtId="0" fontId="8" fillId="0" borderId="0" xfId="0" applyFont="1" applyBorder="1"/>
    <xf numFmtId="0" fontId="8" fillId="0" borderId="0" xfId="0" applyFont="1"/>
    <xf numFmtId="0" fontId="8" fillId="0" borderId="0" xfId="4" applyFont="1" applyBorder="1"/>
    <xf numFmtId="0" fontId="7" fillId="0" borderId="0" xfId="4" applyFont="1" applyAlignment="1">
      <alignment horizontal="right"/>
    </xf>
    <xf numFmtId="0" fontId="8" fillId="0" borderId="36" xfId="4" applyFont="1" applyBorder="1" applyAlignment="1">
      <alignment vertical="top" wrapText="1"/>
    </xf>
    <xf numFmtId="0" fontId="8" fillId="0" borderId="45" xfId="4" applyFont="1" applyBorder="1" applyAlignment="1">
      <alignment horizontal="center" vertical="top" wrapText="1"/>
    </xf>
    <xf numFmtId="0" fontId="8" fillId="0" borderId="46" xfId="4" applyFont="1" applyBorder="1" applyAlignment="1">
      <alignment horizontal="center" vertical="top" wrapText="1"/>
    </xf>
    <xf numFmtId="0" fontId="8" fillId="0" borderId="37" xfId="0" applyFont="1" applyBorder="1" applyAlignment="1">
      <alignment vertical="top" wrapText="1"/>
    </xf>
    <xf numFmtId="0" fontId="8" fillId="0" borderId="15" xfId="0" applyFont="1" applyBorder="1" applyAlignment="1">
      <alignment horizontal="right" wrapText="1" indent="2"/>
    </xf>
    <xf numFmtId="0" fontId="8" fillId="0" borderId="47" xfId="0" applyFont="1" applyBorder="1" applyAlignment="1">
      <alignment horizontal="right" wrapText="1" indent="2"/>
    </xf>
    <xf numFmtId="164" fontId="8" fillId="0" borderId="9" xfId="4" applyNumberFormat="1" applyFont="1" applyFill="1" applyBorder="1" applyAlignment="1">
      <alignment vertical="justify"/>
    </xf>
    <xf numFmtId="164" fontId="8" fillId="0" borderId="9" xfId="4" applyNumberFormat="1" applyFont="1" applyFill="1" applyBorder="1" applyAlignment="1">
      <alignment vertical="justify" wrapText="1"/>
    </xf>
    <xf numFmtId="0" fontId="9" fillId="0" borderId="37" xfId="4" applyFont="1" applyBorder="1" applyAlignment="1">
      <alignment horizontal="left" wrapText="1" indent="1"/>
    </xf>
    <xf numFmtId="0" fontId="8" fillId="0" borderId="37" xfId="4" applyFont="1" applyBorder="1" applyAlignment="1">
      <alignment horizontal="left" wrapText="1" indent="1"/>
    </xf>
    <xf numFmtId="0" fontId="10" fillId="0" borderId="37" xfId="4" applyFont="1" applyBorder="1" applyAlignment="1">
      <alignment horizontal="left" vertical="top" wrapText="1" indent="1"/>
    </xf>
    <xf numFmtId="0" fontId="9" fillId="0" borderId="37" xfId="4" applyFont="1" applyBorder="1" applyAlignment="1">
      <alignment wrapText="1"/>
    </xf>
    <xf numFmtId="0" fontId="7" fillId="2" borderId="48" xfId="4" applyFont="1" applyFill="1" applyBorder="1" applyAlignment="1">
      <alignment horizontal="left" vertical="center" wrapText="1" indent="1"/>
    </xf>
    <xf numFmtId="0" fontId="8" fillId="0" borderId="37" xfId="4" applyFont="1" applyBorder="1" applyAlignment="1">
      <alignment horizontal="left" vertical="top" wrapText="1" indent="1"/>
    </xf>
    <xf numFmtId="164" fontId="8" fillId="0" borderId="9" xfId="4" applyNumberFormat="1" applyFont="1" applyFill="1" applyBorder="1"/>
    <xf numFmtId="164" fontId="8" fillId="0" borderId="9" xfId="4" applyNumberFormat="1" applyFont="1" applyFill="1" applyBorder="1" applyAlignment="1">
      <alignment wrapText="1"/>
    </xf>
    <xf numFmtId="0" fontId="9" fillId="0" borderId="37" xfId="4" applyFont="1" applyBorder="1" applyAlignment="1">
      <alignment horizontal="left" vertical="top" wrapText="1" indent="2"/>
    </xf>
    <xf numFmtId="0" fontId="8" fillId="0" borderId="37" xfId="4" applyFont="1" applyFill="1" applyBorder="1" applyAlignment="1">
      <alignment horizontal="left" vertical="top" wrapText="1" indent="1"/>
    </xf>
    <xf numFmtId="0" fontId="8" fillId="0" borderId="37" xfId="4" applyFont="1" applyBorder="1" applyAlignment="1">
      <alignment horizontal="left" vertical="top" wrapText="1" indent="2"/>
    </xf>
    <xf numFmtId="0" fontId="10" fillId="0" borderId="37" xfId="4" applyFont="1" applyBorder="1" applyAlignment="1">
      <alignment horizontal="left" vertical="top" wrapText="1" indent="2"/>
    </xf>
    <xf numFmtId="164" fontId="10" fillId="0" borderId="39" xfId="0" applyNumberFormat="1" applyFont="1" applyBorder="1" applyAlignment="1">
      <alignment horizontal="left" vertical="top" wrapText="1" indent="1"/>
    </xf>
    <xf numFmtId="164" fontId="8" fillId="0" borderId="0" xfId="0" applyNumberFormat="1" applyFont="1" applyBorder="1"/>
    <xf numFmtId="0" fontId="8" fillId="0" borderId="0" xfId="0" applyFont="1" applyFill="1" applyBorder="1"/>
    <xf numFmtId="0" fontId="8" fillId="0" borderId="0" xfId="4" applyFont="1" applyFill="1" applyBorder="1"/>
    <xf numFmtId="0" fontId="7" fillId="0" borderId="0" xfId="4" applyFont="1" applyBorder="1" applyAlignment="1">
      <alignment horizontal="right"/>
    </xf>
    <xf numFmtId="0" fontId="8" fillId="0" borderId="36" xfId="4" applyFont="1" applyFill="1" applyBorder="1" applyAlignment="1">
      <alignment vertical="top" wrapText="1"/>
    </xf>
    <xf numFmtId="0" fontId="8" fillId="0" borderId="37" xfId="0" applyFont="1" applyFill="1" applyBorder="1" applyAlignment="1">
      <alignment vertical="top" wrapText="1"/>
    </xf>
    <xf numFmtId="0" fontId="8" fillId="0" borderId="15" xfId="0" applyFont="1" applyFill="1" applyBorder="1" applyAlignment="1">
      <alignment horizontal="right" wrapText="1" indent="2"/>
    </xf>
    <xf numFmtId="0" fontId="8" fillId="0" borderId="47" xfId="0" applyFont="1" applyFill="1" applyBorder="1" applyAlignment="1">
      <alignment horizontal="right" wrapText="1" indent="2"/>
    </xf>
    <xf numFmtId="0" fontId="8" fillId="0" borderId="37" xfId="4" applyFont="1" applyFill="1" applyBorder="1" applyAlignment="1">
      <alignment horizontal="left" wrapText="1" indent="1"/>
    </xf>
    <xf numFmtId="0" fontId="8" fillId="0" borderId="9" xfId="4" applyFont="1" applyBorder="1"/>
    <xf numFmtId="0" fontId="9" fillId="0" borderId="37" xfId="4" applyFont="1" applyFill="1" applyBorder="1" applyAlignment="1">
      <alignment wrapText="1"/>
    </xf>
    <xf numFmtId="0" fontId="8" fillId="0" borderId="37" xfId="4" applyFont="1" applyBorder="1"/>
    <xf numFmtId="164" fontId="10" fillId="0" borderId="39" xfId="0" applyNumberFormat="1" applyFont="1" applyFill="1" applyBorder="1" applyAlignment="1">
      <alignment horizontal="left" vertical="top" wrapText="1" indent="1"/>
    </xf>
    <xf numFmtId="164" fontId="8" fillId="0" borderId="0" xfId="0" applyNumberFormat="1" applyFont="1" applyFill="1" applyBorder="1"/>
    <xf numFmtId="0" fontId="6" fillId="0" borderId="2" xfId="0" applyFont="1" applyBorder="1"/>
    <xf numFmtId="0" fontId="6" fillId="0" borderId="3" xfId="0" applyFont="1" applyBorder="1" applyAlignment="1">
      <alignment vertical="center"/>
    </xf>
    <xf numFmtId="0" fontId="5" fillId="0" borderId="4" xfId="0" applyFont="1" applyFill="1" applyBorder="1"/>
    <xf numFmtId="0" fontId="5" fillId="0" borderId="5" xfId="0" applyFont="1" applyFill="1" applyBorder="1" applyAlignment="1">
      <alignment horizontal="center"/>
    </xf>
    <xf numFmtId="164" fontId="6" fillId="0" borderId="6" xfId="0" applyNumberFormat="1" applyFont="1" applyFill="1" applyBorder="1" applyAlignment="1">
      <alignment horizontal="right" indent="1"/>
    </xf>
    <xf numFmtId="164" fontId="6" fillId="0" borderId="7" xfId="0" applyNumberFormat="1" applyFont="1" applyFill="1" applyBorder="1" applyAlignment="1">
      <alignment horizontal="right" indent="1"/>
    </xf>
    <xf numFmtId="164" fontId="6" fillId="0" borderId="8" xfId="0" applyNumberFormat="1" applyFont="1" applyFill="1" applyBorder="1" applyAlignment="1">
      <alignment horizontal="right" indent="1"/>
    </xf>
    <xf numFmtId="0" fontId="5" fillId="0" borderId="9" xfId="0" applyFont="1" applyFill="1" applyBorder="1" applyAlignment="1">
      <alignment horizontal="center"/>
    </xf>
    <xf numFmtId="0" fontId="5" fillId="0" borderId="7" xfId="0" applyFont="1" applyFill="1" applyBorder="1" applyAlignment="1">
      <alignment horizontal="center"/>
    </xf>
    <xf numFmtId="164" fontId="6" fillId="0" borderId="10" xfId="0" applyNumberFormat="1" applyFont="1" applyFill="1" applyBorder="1" applyAlignment="1">
      <alignment horizontal="right" indent="1"/>
    </xf>
    <xf numFmtId="164" fontId="6" fillId="0" borderId="11" xfId="0" applyNumberFormat="1" applyFont="1" applyFill="1" applyBorder="1" applyAlignment="1">
      <alignment horizontal="right" indent="1"/>
    </xf>
    <xf numFmtId="164" fontId="6" fillId="0" borderId="12" xfId="0" applyNumberFormat="1" applyFont="1" applyFill="1" applyBorder="1" applyAlignment="1">
      <alignment horizontal="right" indent="1"/>
    </xf>
    <xf numFmtId="0" fontId="5" fillId="0" borderId="13" xfId="0" applyFont="1" applyFill="1" applyBorder="1"/>
    <xf numFmtId="0" fontId="5" fillId="0" borderId="11" xfId="0" applyFont="1" applyFill="1" applyBorder="1" applyAlignment="1">
      <alignment horizontal="center"/>
    </xf>
    <xf numFmtId="164" fontId="6" fillId="0" borderId="11" xfId="0" quotePrefix="1" applyNumberFormat="1" applyFont="1" applyFill="1" applyBorder="1" applyAlignment="1">
      <alignment horizontal="right" indent="1"/>
    </xf>
    <xf numFmtId="0" fontId="6" fillId="0" borderId="14" xfId="0" quotePrefix="1" applyFont="1" applyFill="1" applyBorder="1" applyAlignment="1">
      <alignment horizontal="right" indent="1"/>
    </xf>
    <xf numFmtId="164" fontId="6" fillId="0" borderId="0" xfId="0" applyNumberFormat="1" applyFont="1" applyFill="1" applyBorder="1" applyAlignment="1">
      <alignment horizontal="right" indent="1"/>
    </xf>
    <xf numFmtId="164" fontId="6" fillId="0" borderId="15" xfId="0" applyNumberFormat="1" applyFont="1" applyFill="1" applyBorder="1" applyAlignment="1">
      <alignment horizontal="right" indent="1"/>
    </xf>
    <xf numFmtId="0" fontId="6" fillId="0" borderId="16" xfId="0" quotePrefix="1" applyFont="1" applyFill="1" applyBorder="1" applyAlignment="1">
      <alignment horizontal="right" indent="1"/>
    </xf>
    <xf numFmtId="0" fontId="6" fillId="0" borderId="8" xfId="0" quotePrefix="1" applyFont="1" applyFill="1" applyBorder="1" applyAlignment="1">
      <alignment horizontal="right" indent="1"/>
    </xf>
    <xf numFmtId="164" fontId="6" fillId="0" borderId="18" xfId="0" applyNumberFormat="1" applyFont="1" applyFill="1" applyBorder="1" applyAlignment="1">
      <alignment horizontal="right" indent="1"/>
    </xf>
    <xf numFmtId="164" fontId="6" fillId="0" borderId="17" xfId="0" applyNumberFormat="1" applyFont="1" applyFill="1" applyBorder="1" applyAlignment="1">
      <alignment horizontal="right" indent="1"/>
    </xf>
    <xf numFmtId="0" fontId="6" fillId="0" borderId="19" xfId="0" quotePrefix="1" applyFont="1" applyFill="1" applyBorder="1" applyAlignment="1">
      <alignment horizontal="right" indent="1"/>
    </xf>
    <xf numFmtId="164" fontId="6" fillId="0" borderId="20" xfId="0" applyNumberFormat="1" applyFont="1" applyFill="1" applyBorder="1" applyAlignment="1">
      <alignment horizontal="right" indent="1"/>
    </xf>
    <xf numFmtId="164" fontId="6" fillId="0" borderId="5" xfId="0" applyNumberFormat="1" applyFont="1" applyFill="1" applyBorder="1" applyAlignment="1">
      <alignment horizontal="right" indent="1"/>
    </xf>
    <xf numFmtId="0" fontId="6" fillId="0" borderId="21" xfId="0" quotePrefix="1" applyFont="1" applyFill="1" applyBorder="1" applyAlignment="1">
      <alignment horizontal="right" indent="1"/>
    </xf>
    <xf numFmtId="164" fontId="6" fillId="0" borderId="0" xfId="3" applyNumberFormat="1" applyFont="1"/>
    <xf numFmtId="164" fontId="5" fillId="0" borderId="22" xfId="0" applyNumberFormat="1" applyFont="1" applyFill="1" applyBorder="1" applyAlignment="1">
      <alignment horizontal="center" vertical="justify"/>
    </xf>
    <xf numFmtId="164" fontId="5" fillId="0" borderId="19" xfId="0" applyNumberFormat="1" applyFont="1" applyFill="1" applyBorder="1" applyAlignment="1">
      <alignment horizontal="center" vertical="justify"/>
    </xf>
    <xf numFmtId="49" fontId="6" fillId="0" borderId="23" xfId="1" applyNumberFormat="1" applyFont="1" applyFill="1" applyBorder="1" applyAlignment="1" applyProtection="1">
      <alignment horizontal="center" vertical="center"/>
      <protection locked="0"/>
    </xf>
    <xf numFmtId="164" fontId="6" fillId="0" borderId="24" xfId="2" applyNumberFormat="1" applyFont="1" applyFill="1" applyBorder="1" applyAlignment="1">
      <alignment horizontal="right" indent="1"/>
    </xf>
    <xf numFmtId="164" fontId="6" fillId="0" borderId="24" xfId="0" applyNumberFormat="1" applyFont="1" applyBorder="1" applyAlignment="1">
      <alignment horizontal="right" indent="1"/>
    </xf>
    <xf numFmtId="164" fontId="6" fillId="0" borderId="25" xfId="0" applyNumberFormat="1" applyFont="1" applyBorder="1" applyAlignment="1">
      <alignment horizontal="right" indent="1"/>
    </xf>
    <xf numFmtId="164" fontId="6" fillId="0" borderId="0" xfId="0" applyNumberFormat="1" applyFont="1"/>
    <xf numFmtId="49" fontId="6" fillId="0" borderId="26" xfId="1" applyNumberFormat="1" applyFont="1" applyFill="1" applyBorder="1" applyAlignment="1" applyProtection="1">
      <alignment horizontal="center" vertical="center"/>
      <protection locked="0"/>
    </xf>
    <xf numFmtId="164" fontId="6" fillId="0" borderId="27" xfId="2" applyNumberFormat="1" applyFont="1" applyFill="1" applyBorder="1" applyAlignment="1">
      <alignment horizontal="right" indent="1"/>
    </xf>
    <xf numFmtId="164" fontId="6" fillId="0" borderId="27" xfId="0" applyNumberFormat="1" applyFont="1" applyBorder="1" applyAlignment="1">
      <alignment horizontal="right" indent="1"/>
    </xf>
    <xf numFmtId="164" fontId="6" fillId="0" borderId="16" xfId="0" applyNumberFormat="1" applyFont="1" applyBorder="1" applyAlignment="1">
      <alignment horizontal="right" indent="1"/>
    </xf>
    <xf numFmtId="0" fontId="6" fillId="0" borderId="26" xfId="2" applyFont="1" applyFill="1" applyBorder="1" applyAlignment="1">
      <alignment horizontal="center"/>
    </xf>
    <xf numFmtId="0" fontId="6" fillId="0" borderId="28" xfId="2" applyFont="1" applyFill="1" applyBorder="1" applyAlignment="1">
      <alignment horizontal="center"/>
    </xf>
    <xf numFmtId="164" fontId="6" fillId="0" borderId="29" xfId="2" applyNumberFormat="1" applyFont="1" applyFill="1" applyBorder="1" applyAlignment="1">
      <alignment horizontal="right" indent="1"/>
    </xf>
    <xf numFmtId="164" fontId="6" fillId="0" borderId="29" xfId="0" applyNumberFormat="1" applyFont="1" applyBorder="1" applyAlignment="1">
      <alignment horizontal="right" indent="1"/>
    </xf>
    <xf numFmtId="164" fontId="6" fillId="0" borderId="19" xfId="0" applyNumberFormat="1" applyFont="1" applyBorder="1" applyAlignment="1">
      <alignment horizontal="right" indent="1"/>
    </xf>
    <xf numFmtId="0" fontId="6" fillId="0" borderId="0" xfId="2" applyFont="1" applyFill="1"/>
    <xf numFmtId="164" fontId="6" fillId="0" borderId="0" xfId="2" applyNumberFormat="1" applyFont="1" applyFill="1" applyAlignment="1"/>
    <xf numFmtId="164" fontId="6" fillId="0" borderId="0" xfId="0" applyNumberFormat="1" applyFont="1" applyAlignment="1"/>
    <xf numFmtId="0" fontId="5" fillId="0" borderId="22" xfId="0" applyFont="1" applyBorder="1" applyAlignment="1">
      <alignment horizontal="center" vertical="center"/>
    </xf>
    <xf numFmtId="0" fontId="15" fillId="0" borderId="30" xfId="0" applyFont="1" applyBorder="1" applyAlignment="1">
      <alignment horizontal="left" indent="1"/>
    </xf>
    <xf numFmtId="0" fontId="15" fillId="0" borderId="31" xfId="0" applyFont="1" applyBorder="1" applyAlignment="1">
      <alignment horizontal="left" indent="1"/>
    </xf>
    <xf numFmtId="0" fontId="15" fillId="0" borderId="7" xfId="0" applyFont="1" applyBorder="1" applyAlignment="1">
      <alignment horizontal="left" indent="1"/>
    </xf>
    <xf numFmtId="0" fontId="15" fillId="0" borderId="32" xfId="0" applyFont="1" applyBorder="1" applyAlignment="1">
      <alignment horizontal="left" indent="1"/>
    </xf>
    <xf numFmtId="164" fontId="6" fillId="0" borderId="33" xfId="0" applyNumberFormat="1" applyFont="1" applyFill="1" applyBorder="1" applyAlignment="1">
      <alignment horizontal="right" indent="1"/>
    </xf>
    <xf numFmtId="0" fontId="6" fillId="0" borderId="0" xfId="0" applyFont="1" applyFill="1" applyBorder="1"/>
    <xf numFmtId="0" fontId="5" fillId="0" borderId="1" xfId="0" applyFont="1" applyFill="1" applyBorder="1" applyAlignment="1">
      <alignment horizontal="center" vertical="center"/>
    </xf>
    <xf numFmtId="164" fontId="6" fillId="0" borderId="34" xfId="0" applyNumberFormat="1" applyFont="1" applyFill="1" applyBorder="1" applyAlignment="1">
      <alignment horizontal="right" indent="1"/>
    </xf>
    <xf numFmtId="164" fontId="6" fillId="0" borderId="14" xfId="0" applyNumberFormat="1" applyFont="1" applyFill="1" applyBorder="1" applyAlignment="1">
      <alignment horizontal="right" indent="1"/>
    </xf>
    <xf numFmtId="164" fontId="6" fillId="0" borderId="35" xfId="0" applyNumberFormat="1" applyFont="1" applyFill="1" applyBorder="1" applyAlignment="1">
      <alignment horizontal="right" indent="1"/>
    </xf>
    <xf numFmtId="0" fontId="6" fillId="0" borderId="0" xfId="0" applyFont="1" applyFill="1"/>
    <xf numFmtId="0" fontId="13" fillId="0" borderId="0" xfId="0" applyFont="1"/>
    <xf numFmtId="164" fontId="8" fillId="0" borderId="15" xfId="0" applyNumberFormat="1" applyFont="1" applyFill="1" applyBorder="1" applyAlignment="1">
      <alignment horizontal="right" wrapText="1" indent="1"/>
    </xf>
    <xf numFmtId="164" fontId="8" fillId="0" borderId="47" xfId="0" applyNumberFormat="1" applyFont="1" applyFill="1" applyBorder="1" applyAlignment="1">
      <alignment horizontal="right" wrapText="1" indent="1"/>
    </xf>
    <xf numFmtId="164" fontId="8" fillId="0" borderId="15" xfId="0" applyNumberFormat="1" applyFont="1" applyBorder="1" applyAlignment="1">
      <alignment horizontal="right" wrapText="1" indent="1"/>
    </xf>
    <xf numFmtId="164" fontId="8" fillId="0" borderId="47" xfId="0" applyNumberFormat="1" applyFont="1" applyBorder="1" applyAlignment="1">
      <alignment horizontal="right" wrapText="1" indent="1"/>
    </xf>
    <xf numFmtId="164" fontId="7" fillId="2" borderId="7" xfId="0" applyNumberFormat="1" applyFont="1" applyFill="1" applyBorder="1" applyAlignment="1">
      <alignment horizontal="right" vertical="center" wrapText="1" indent="1"/>
    </xf>
    <xf numFmtId="164" fontId="7" fillId="2" borderId="14" xfId="0" applyNumberFormat="1" applyFont="1" applyFill="1" applyBorder="1" applyAlignment="1">
      <alignment horizontal="right" vertical="center" wrapText="1" indent="1"/>
    </xf>
    <xf numFmtId="164" fontId="8" fillId="0" borderId="15" xfId="0" quotePrefix="1" applyNumberFormat="1" applyFont="1" applyFill="1" applyBorder="1" applyAlignment="1">
      <alignment horizontal="right" wrapText="1" indent="1"/>
    </xf>
    <xf numFmtId="164" fontId="8" fillId="0" borderId="47" xfId="0" quotePrefix="1" applyNumberFormat="1" applyFont="1" applyFill="1" applyBorder="1" applyAlignment="1">
      <alignment horizontal="right" wrapText="1" indent="1"/>
    </xf>
    <xf numFmtId="164" fontId="8" fillId="0" borderId="17" xfId="0" applyNumberFormat="1" applyFont="1" applyBorder="1" applyAlignment="1">
      <alignment horizontal="right" wrapText="1" indent="1"/>
    </xf>
    <xf numFmtId="164" fontId="8" fillId="0" borderId="49" xfId="0" applyNumberFormat="1" applyFont="1" applyBorder="1" applyAlignment="1">
      <alignment horizontal="right" wrapText="1" indent="1"/>
    </xf>
    <xf numFmtId="164" fontId="8" fillId="0" borderId="17" xfId="0" applyNumberFormat="1" applyFont="1" applyFill="1" applyBorder="1" applyAlignment="1">
      <alignment horizontal="right" wrapText="1" indent="1"/>
    </xf>
    <xf numFmtId="164" fontId="8" fillId="0" borderId="49" xfId="0" applyNumberFormat="1" applyFont="1" applyFill="1" applyBorder="1" applyAlignment="1">
      <alignment horizontal="right" wrapText="1" indent="1"/>
    </xf>
    <xf numFmtId="0" fontId="5" fillId="0" borderId="3" xfId="0" applyFont="1" applyBorder="1" applyAlignment="1">
      <alignment horizontal="center" vertical="center"/>
    </xf>
    <xf numFmtId="0" fontId="5" fillId="0" borderId="1" xfId="0" applyFont="1" applyBorder="1" applyAlignment="1">
      <alignment horizontal="center" vertical="center"/>
    </xf>
    <xf numFmtId="0" fontId="5" fillId="0" borderId="17" xfId="0" applyFont="1" applyFill="1" applyBorder="1" applyAlignment="1">
      <alignment horizontal="center"/>
    </xf>
    <xf numFmtId="0" fontId="5" fillId="0" borderId="40" xfId="0" applyFont="1" applyFill="1" applyBorder="1" applyAlignment="1">
      <alignment vertical="top" wrapText="1"/>
    </xf>
    <xf numFmtId="0" fontId="6" fillId="0" borderId="37" xfId="0" applyFont="1" applyBorder="1" applyAlignment="1">
      <alignment vertical="top" wrapText="1"/>
    </xf>
    <xf numFmtId="0" fontId="6" fillId="0" borderId="39" xfId="0" applyFont="1" applyBorder="1" applyAlignment="1">
      <alignment vertical="top" wrapText="1"/>
    </xf>
    <xf numFmtId="0" fontId="5" fillId="0" borderId="41" xfId="0" quotePrefix="1" applyFont="1" applyBorder="1" applyAlignment="1">
      <alignment vertical="center"/>
    </xf>
    <xf numFmtId="0" fontId="5" fillId="0" borderId="42" xfId="0" applyFont="1" applyBorder="1" applyAlignment="1">
      <alignment vertical="center"/>
    </xf>
    <xf numFmtId="0" fontId="5" fillId="0" borderId="43" xfId="0" applyFont="1" applyBorder="1" applyAlignment="1">
      <alignment vertical="center"/>
    </xf>
    <xf numFmtId="0" fontId="5" fillId="0" borderId="41" xfId="0" quotePrefix="1" applyFont="1" applyFill="1" applyBorder="1" applyAlignment="1">
      <alignment vertical="center"/>
    </xf>
    <xf numFmtId="0" fontId="5" fillId="0" borderId="42" xfId="0" applyFont="1" applyFill="1" applyBorder="1" applyAlignment="1">
      <alignment vertical="center"/>
    </xf>
    <xf numFmtId="0" fontId="5" fillId="0" borderId="43" xfId="0" applyFont="1" applyFill="1" applyBorder="1" applyAlignment="1">
      <alignment vertical="center"/>
    </xf>
    <xf numFmtId="0" fontId="13" fillId="0" borderId="0" xfId="0" applyFont="1" applyAlignment="1">
      <alignment horizontal="left"/>
    </xf>
    <xf numFmtId="0" fontId="5" fillId="0" borderId="23" xfId="2" applyFont="1" applyFill="1" applyBorder="1" applyAlignment="1">
      <alignment horizontal="center" vertical="center"/>
    </xf>
    <xf numFmtId="0" fontId="6" fillId="0" borderId="28" xfId="0" applyFont="1" applyBorder="1" applyAlignment="1"/>
    <xf numFmtId="0" fontId="5" fillId="0" borderId="3" xfId="0" applyFont="1" applyBorder="1" applyAlignment="1">
      <alignment horizontal="center" vertical="center"/>
    </xf>
    <xf numFmtId="0" fontId="6" fillId="0" borderId="3" xfId="0" applyFont="1" applyBorder="1" applyAlignment="1"/>
    <xf numFmtId="0" fontId="6" fillId="0" borderId="1" xfId="0" applyFont="1" applyBorder="1" applyAlignment="1"/>
    <xf numFmtId="0" fontId="13" fillId="0" borderId="0" xfId="0" applyFont="1" applyAlignment="1">
      <alignment horizontal="left" vertical="justify" wrapText="1"/>
    </xf>
    <xf numFmtId="0" fontId="13" fillId="0" borderId="0" xfId="0" applyFont="1" applyAlignment="1">
      <alignment horizontal="left" vertical="justify"/>
    </xf>
    <xf numFmtId="0" fontId="14" fillId="0" borderId="0" xfId="0" applyFont="1" applyAlignment="1">
      <alignment horizontal="left"/>
    </xf>
    <xf numFmtId="0" fontId="6" fillId="0" borderId="40" xfId="0" applyFont="1" applyBorder="1" applyAlignment="1">
      <alignment horizontal="left" vertical="center" wrapText="1"/>
    </xf>
    <xf numFmtId="0" fontId="6" fillId="0" borderId="37" xfId="0" applyFont="1" applyBorder="1" applyAlignment="1">
      <alignment vertical="center"/>
    </xf>
    <xf numFmtId="0" fontId="6" fillId="0" borderId="39" xfId="0" applyFont="1" applyBorder="1" applyAlignment="1">
      <alignment vertical="center"/>
    </xf>
    <xf numFmtId="0" fontId="6" fillId="0" borderId="2" xfId="0" applyFont="1" applyBorder="1" applyAlignment="1"/>
    <xf numFmtId="0" fontId="6" fillId="0" borderId="22" xfId="0" applyFont="1" applyBorder="1" applyAlignment="1"/>
    <xf numFmtId="0" fontId="6" fillId="0" borderId="38" xfId="0" applyFont="1" applyBorder="1" applyAlignment="1">
      <alignment vertical="center"/>
    </xf>
    <xf numFmtId="0" fontId="6" fillId="0" borderId="44" xfId="0" applyFont="1" applyBorder="1" applyAlignment="1">
      <alignment vertical="center"/>
    </xf>
    <xf numFmtId="0" fontId="6" fillId="0" borderId="37" xfId="0" applyFont="1" applyBorder="1" applyAlignment="1">
      <alignment horizontal="left" vertical="center"/>
    </xf>
    <xf numFmtId="0" fontId="6" fillId="0" borderId="44" xfId="0" applyFont="1" applyBorder="1" applyAlignment="1">
      <alignment horizontal="left" vertical="center"/>
    </xf>
    <xf numFmtId="0" fontId="13" fillId="0" borderId="0" xfId="0" applyFont="1" applyBorder="1" applyAlignment="1">
      <alignment horizontal="left" vertical="justify" wrapText="1"/>
    </xf>
    <xf numFmtId="0" fontId="14" fillId="0" borderId="0" xfId="0" applyFont="1" applyAlignment="1">
      <alignment horizontal="left" vertical="justify"/>
    </xf>
    <xf numFmtId="0" fontId="5" fillId="0" borderId="2" xfId="0" applyFont="1" applyBorder="1" applyAlignment="1">
      <alignment horizontal="center" vertical="center" wrapText="1"/>
    </xf>
    <xf numFmtId="0" fontId="6" fillId="0" borderId="1" xfId="0" applyFont="1" applyBorder="1" applyAlignment="1">
      <alignment horizontal="center"/>
    </xf>
    <xf numFmtId="0" fontId="5" fillId="0" borderId="1" xfId="0" applyFont="1" applyBorder="1" applyAlignment="1">
      <alignment horizontal="center" vertical="center"/>
    </xf>
    <xf numFmtId="0" fontId="13" fillId="0" borderId="0" xfId="0" applyFont="1" applyBorder="1" applyAlignment="1">
      <alignment horizontal="left" wrapText="1"/>
    </xf>
    <xf numFmtId="0" fontId="12" fillId="0" borderId="0" xfId="0" applyFont="1" applyAlignment="1">
      <alignment horizontal="justify" vertical="top"/>
    </xf>
    <xf numFmtId="0" fontId="12" fillId="0" borderId="0" xfId="0" applyFont="1" applyAlignment="1">
      <alignment vertical="top"/>
    </xf>
  </cellXfs>
  <cellStyles count="5">
    <cellStyle name="Normal" xfId="0" builtinId="0"/>
    <cellStyle name="Normal_1.1" xfId="1"/>
    <cellStyle name="Normal_grafic 1" xfId="2"/>
    <cellStyle name="Normal_Sheet1" xfId="3"/>
    <cellStyle name="Normal_Sheet2"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7030A0"/>
  </sheetPr>
  <dimension ref="A2:G28"/>
  <sheetViews>
    <sheetView showGridLines="0" workbookViewId="0">
      <selection activeCell="C25" sqref="C25"/>
    </sheetView>
  </sheetViews>
  <sheetFormatPr defaultRowHeight="12.75"/>
  <cols>
    <col min="1" max="1" width="24.85546875" style="1" customWidth="1"/>
    <col min="2" max="2" width="9.140625" style="1"/>
    <col min="3" max="7" width="9.85546875" style="1" customWidth="1"/>
    <col min="8" max="16384" width="9.140625" style="1"/>
  </cols>
  <sheetData>
    <row r="2" spans="1:7" ht="15">
      <c r="A2" s="160" t="s">
        <v>1</v>
      </c>
      <c r="B2" s="160"/>
      <c r="C2" s="160"/>
      <c r="D2" s="160"/>
      <c r="E2" s="160"/>
      <c r="F2" s="160"/>
      <c r="G2" s="160"/>
    </row>
    <row r="3" spans="1:7" ht="7.5" customHeight="1" thickBot="1">
      <c r="A3" s="2"/>
      <c r="B3" s="2"/>
      <c r="C3" s="2"/>
      <c r="D3" s="2"/>
      <c r="E3" s="2"/>
      <c r="F3" s="2"/>
      <c r="G3" s="2"/>
    </row>
    <row r="4" spans="1:7" ht="13.5" thickBot="1">
      <c r="A4" s="77"/>
      <c r="B4" s="78"/>
      <c r="C4" s="148" t="s">
        <v>2</v>
      </c>
      <c r="D4" s="148" t="s">
        <v>3</v>
      </c>
      <c r="E4" s="148" t="s">
        <v>4</v>
      </c>
      <c r="F4" s="148" t="s">
        <v>5</v>
      </c>
      <c r="G4" s="149" t="s">
        <v>6</v>
      </c>
    </row>
    <row r="5" spans="1:7">
      <c r="A5" s="154" t="s">
        <v>7</v>
      </c>
      <c r="B5" s="155"/>
      <c r="C5" s="155"/>
      <c r="D5" s="155"/>
      <c r="E5" s="155"/>
      <c r="F5" s="155"/>
      <c r="G5" s="156"/>
    </row>
    <row r="6" spans="1:7">
      <c r="A6" s="79" t="s">
        <v>8</v>
      </c>
      <c r="B6" s="80">
        <v>2019</v>
      </c>
      <c r="C6" s="81">
        <v>105</v>
      </c>
      <c r="D6" s="82">
        <v>104.4</v>
      </c>
      <c r="E6" s="81">
        <v>103</v>
      </c>
      <c r="F6" s="82">
        <v>104.3</v>
      </c>
      <c r="G6" s="83">
        <v>104.1</v>
      </c>
    </row>
    <row r="7" spans="1:7">
      <c r="A7" s="84"/>
      <c r="B7" s="85">
        <v>2020</v>
      </c>
      <c r="C7" s="86">
        <v>102.4</v>
      </c>
      <c r="D7" s="87">
        <v>90</v>
      </c>
      <c r="E7" s="86">
        <v>94.4</v>
      </c>
      <c r="F7" s="87">
        <v>98.6</v>
      </c>
      <c r="G7" s="88">
        <v>96.1</v>
      </c>
    </row>
    <row r="8" spans="1:7">
      <c r="A8" s="89"/>
      <c r="B8" s="90">
        <v>2021</v>
      </c>
      <c r="C8" s="86">
        <v>99.8</v>
      </c>
      <c r="D8" s="91" t="s">
        <v>0</v>
      </c>
      <c r="E8" s="91" t="s">
        <v>0</v>
      </c>
      <c r="F8" s="91" t="s">
        <v>0</v>
      </c>
      <c r="G8" s="92" t="s">
        <v>0</v>
      </c>
    </row>
    <row r="9" spans="1:7">
      <c r="A9" s="151" t="s">
        <v>9</v>
      </c>
      <c r="B9" s="80">
        <v>2019</v>
      </c>
      <c r="C9" s="93">
        <v>105.2</v>
      </c>
      <c r="D9" s="94">
        <v>104.2</v>
      </c>
      <c r="E9" s="93">
        <v>103.4</v>
      </c>
      <c r="F9" s="94">
        <v>103.7</v>
      </c>
      <c r="G9" s="95" t="s">
        <v>0</v>
      </c>
    </row>
    <row r="10" spans="1:7">
      <c r="A10" s="152"/>
      <c r="B10" s="85">
        <v>2020</v>
      </c>
      <c r="C10" s="81">
        <v>102.8</v>
      </c>
      <c r="D10" s="82">
        <v>90</v>
      </c>
      <c r="E10" s="81">
        <v>94.5</v>
      </c>
      <c r="F10" s="82">
        <v>98</v>
      </c>
      <c r="G10" s="96" t="s">
        <v>0</v>
      </c>
    </row>
    <row r="11" spans="1:7" ht="13.5" thickBot="1">
      <c r="A11" s="153"/>
      <c r="B11" s="90">
        <v>2021</v>
      </c>
      <c r="C11" s="97">
        <v>100.1</v>
      </c>
      <c r="D11" s="98" t="s">
        <v>0</v>
      </c>
      <c r="E11" s="97" t="s">
        <v>0</v>
      </c>
      <c r="F11" s="98" t="s">
        <v>0</v>
      </c>
      <c r="G11" s="99" t="s">
        <v>0</v>
      </c>
    </row>
    <row r="12" spans="1:7">
      <c r="A12" s="157" t="s">
        <v>10</v>
      </c>
      <c r="B12" s="158"/>
      <c r="C12" s="158"/>
      <c r="D12" s="158"/>
      <c r="E12" s="158"/>
      <c r="F12" s="158"/>
      <c r="G12" s="159"/>
    </row>
    <row r="13" spans="1:7">
      <c r="A13" s="151" t="s">
        <v>9</v>
      </c>
      <c r="B13" s="80">
        <v>2019</v>
      </c>
      <c r="C13" s="100">
        <v>101.7</v>
      </c>
      <c r="D13" s="101">
        <v>100.7</v>
      </c>
      <c r="E13" s="100">
        <v>100.4</v>
      </c>
      <c r="F13" s="101">
        <v>100.9</v>
      </c>
      <c r="G13" s="102" t="s">
        <v>0</v>
      </c>
    </row>
    <row r="14" spans="1:7">
      <c r="A14" s="152"/>
      <c r="B14" s="85">
        <v>2020</v>
      </c>
      <c r="C14" s="81">
        <v>100.7</v>
      </c>
      <c r="D14" s="82">
        <v>88.2</v>
      </c>
      <c r="E14" s="81">
        <v>105.5</v>
      </c>
      <c r="F14" s="82">
        <v>104.6</v>
      </c>
      <c r="G14" s="96" t="s">
        <v>0</v>
      </c>
    </row>
    <row r="15" spans="1:7" ht="13.5" thickBot="1">
      <c r="A15" s="153"/>
      <c r="B15" s="150">
        <v>2021</v>
      </c>
      <c r="C15" s="97">
        <v>102.9</v>
      </c>
      <c r="D15" s="98" t="s">
        <v>0</v>
      </c>
      <c r="E15" s="97" t="s">
        <v>0</v>
      </c>
      <c r="F15" s="98" t="s">
        <v>0</v>
      </c>
      <c r="G15" s="99" t="s">
        <v>0</v>
      </c>
    </row>
    <row r="21" spans="3:4">
      <c r="C21" s="103"/>
      <c r="D21" s="103"/>
    </row>
    <row r="22" spans="3:4">
      <c r="C22" s="103"/>
      <c r="D22" s="103"/>
    </row>
    <row r="23" spans="3:4">
      <c r="C23" s="103"/>
      <c r="D23" s="103"/>
    </row>
    <row r="24" spans="3:4">
      <c r="C24" s="103"/>
      <c r="D24" s="103"/>
    </row>
    <row r="25" spans="3:4">
      <c r="D25" s="103"/>
    </row>
    <row r="26" spans="3:4">
      <c r="D26" s="103"/>
    </row>
    <row r="27" spans="3:4">
      <c r="D27" s="103"/>
    </row>
    <row r="28" spans="3:4">
      <c r="D28" s="103"/>
    </row>
  </sheetData>
  <mergeCells count="5">
    <mergeCell ref="A13:A15"/>
    <mergeCell ref="A5:G5"/>
    <mergeCell ref="A12:G12"/>
    <mergeCell ref="A2:G2"/>
    <mergeCell ref="A9:A11"/>
  </mergeCells>
  <phoneticPr fontId="2" type="noConversion"/>
  <pageMargins left="0.75" right="0.75" top="1" bottom="1" header="0.5" footer="0.5"/>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sheetPr>
    <tabColor rgb="FF7030A0"/>
  </sheetPr>
  <dimension ref="A2:K94"/>
  <sheetViews>
    <sheetView showGridLines="0" workbookViewId="0">
      <selection activeCell="B21" sqref="B21"/>
    </sheetView>
  </sheetViews>
  <sheetFormatPr defaultRowHeight="12.75"/>
  <cols>
    <col min="1" max="1" width="21" style="1" customWidth="1"/>
    <col min="2" max="6" width="13.7109375" style="1" customWidth="1"/>
    <col min="7" max="7" width="14.42578125" style="1" customWidth="1"/>
    <col min="8" max="16384" width="9.140625" style="1"/>
  </cols>
  <sheetData>
    <row r="2" spans="1:11" ht="27.75" customHeight="1">
      <c r="A2" s="166" t="s">
        <v>153</v>
      </c>
      <c r="B2" s="167"/>
      <c r="C2" s="168"/>
      <c r="D2" s="168"/>
      <c r="E2" s="168"/>
      <c r="F2" s="168"/>
      <c r="G2" s="168"/>
    </row>
    <row r="3" spans="1:11" ht="9" customHeight="1" thickBot="1"/>
    <row r="4" spans="1:11" ht="13.5" thickBot="1">
      <c r="A4" s="161" t="s">
        <v>11</v>
      </c>
      <c r="B4" s="163" t="s">
        <v>12</v>
      </c>
      <c r="C4" s="164"/>
      <c r="D4" s="164"/>
      <c r="E4" s="164"/>
      <c r="F4" s="164"/>
      <c r="G4" s="165"/>
    </row>
    <row r="5" spans="1:11" ht="37.5" customHeight="1" thickBot="1">
      <c r="A5" s="162"/>
      <c r="B5" s="104" t="s">
        <v>13</v>
      </c>
      <c r="C5" s="104" t="s">
        <v>14</v>
      </c>
      <c r="D5" s="104" t="s">
        <v>15</v>
      </c>
      <c r="E5" s="104" t="s">
        <v>16</v>
      </c>
      <c r="F5" s="104" t="s">
        <v>17</v>
      </c>
      <c r="G5" s="105" t="s">
        <v>18</v>
      </c>
    </row>
    <row r="6" spans="1:11">
      <c r="A6" s="106" t="s">
        <v>71</v>
      </c>
      <c r="B6" s="107">
        <v>112.08233922132945</v>
      </c>
      <c r="C6" s="108">
        <v>96.817943673945493</v>
      </c>
      <c r="D6" s="108">
        <v>95.903799166387188</v>
      </c>
      <c r="E6" s="108">
        <v>95.584399799452029</v>
      </c>
      <c r="F6" s="108">
        <v>109.16625604871825</v>
      </c>
      <c r="G6" s="109">
        <v>99.6111404083765</v>
      </c>
      <c r="H6" s="110"/>
      <c r="I6" s="110"/>
      <c r="J6" s="110"/>
      <c r="K6" s="110"/>
    </row>
    <row r="7" spans="1:11">
      <c r="A7" s="111" t="s">
        <v>72</v>
      </c>
      <c r="B7" s="112">
        <v>108.82129521649352</v>
      </c>
      <c r="C7" s="113">
        <v>99.069799626338209</v>
      </c>
      <c r="D7" s="113">
        <v>97.321899104105782</v>
      </c>
      <c r="E7" s="113">
        <v>99.463686132310997</v>
      </c>
      <c r="F7" s="113">
        <v>108.46883725631405</v>
      </c>
      <c r="G7" s="114">
        <v>100.99802366671429</v>
      </c>
      <c r="H7" s="110"/>
      <c r="I7" s="110"/>
      <c r="J7" s="110"/>
      <c r="K7" s="110"/>
    </row>
    <row r="8" spans="1:11">
      <c r="A8" s="111" t="s">
        <v>73</v>
      </c>
      <c r="B8" s="112">
        <v>91.604523521670743</v>
      </c>
      <c r="C8" s="113">
        <v>101.87325154951019</v>
      </c>
      <c r="D8" s="113">
        <v>102.63977387055047</v>
      </c>
      <c r="E8" s="113">
        <v>101.9310337842286</v>
      </c>
      <c r="F8" s="113">
        <v>96.410567410832741</v>
      </c>
      <c r="G8" s="114">
        <v>99.362743406883141</v>
      </c>
      <c r="H8" s="110"/>
      <c r="I8" s="110"/>
      <c r="J8" s="110"/>
      <c r="K8" s="110"/>
    </row>
    <row r="9" spans="1:11">
      <c r="A9" s="111" t="s">
        <v>74</v>
      </c>
      <c r="B9" s="112">
        <v>87.49184204050627</v>
      </c>
      <c r="C9" s="113">
        <v>102.2390051502061</v>
      </c>
      <c r="D9" s="113">
        <v>104.13452785895655</v>
      </c>
      <c r="E9" s="113">
        <v>103.02088028400833</v>
      </c>
      <c r="F9" s="113">
        <v>85.954339284134988</v>
      </c>
      <c r="G9" s="114">
        <v>100.02809251802603</v>
      </c>
      <c r="H9" s="110"/>
      <c r="I9" s="110"/>
      <c r="J9" s="110"/>
      <c r="K9" s="110"/>
    </row>
    <row r="10" spans="1:11">
      <c r="A10" s="111" t="s">
        <v>75</v>
      </c>
      <c r="B10" s="112">
        <v>108.73998309563804</v>
      </c>
      <c r="C10" s="113">
        <v>107.84590899655004</v>
      </c>
      <c r="D10" s="113">
        <v>109.39491208738561</v>
      </c>
      <c r="E10" s="113">
        <v>98.699983287669852</v>
      </c>
      <c r="F10" s="113">
        <v>101.62604707576848</v>
      </c>
      <c r="G10" s="114">
        <v>102.7244813973317</v>
      </c>
      <c r="H10" s="110"/>
      <c r="I10" s="110"/>
      <c r="J10" s="110"/>
      <c r="K10" s="110"/>
    </row>
    <row r="11" spans="1:11">
      <c r="A11" s="111" t="s">
        <v>76</v>
      </c>
      <c r="B11" s="112">
        <v>116.83267891341329</v>
      </c>
      <c r="C11" s="113">
        <v>109.62525083777344</v>
      </c>
      <c r="D11" s="113">
        <v>110.81301202510419</v>
      </c>
      <c r="E11" s="113">
        <v>99.556870033779148</v>
      </c>
      <c r="F11" s="113">
        <v>99.917876410314705</v>
      </c>
      <c r="G11" s="114">
        <v>103.66287006963985</v>
      </c>
      <c r="H11" s="110"/>
      <c r="I11" s="110"/>
      <c r="J11" s="110"/>
      <c r="K11" s="110"/>
    </row>
    <row r="12" spans="1:11">
      <c r="A12" s="111" t="s">
        <v>77</v>
      </c>
      <c r="B12" s="112">
        <v>121.80983662683084</v>
      </c>
      <c r="C12" s="113">
        <v>108.86211089253763</v>
      </c>
      <c r="D12" s="113">
        <v>110.47765055334642</v>
      </c>
      <c r="E12" s="113">
        <v>99.766533812082486</v>
      </c>
      <c r="F12" s="113">
        <v>98.214759504226208</v>
      </c>
      <c r="G12" s="114">
        <v>105.66088880784224</v>
      </c>
      <c r="H12" s="110"/>
      <c r="I12" s="110"/>
      <c r="J12" s="110"/>
      <c r="K12" s="110"/>
    </row>
    <row r="13" spans="1:11">
      <c r="A13" s="111" t="s">
        <v>78</v>
      </c>
      <c r="B13" s="112">
        <v>120.10228208886558</v>
      </c>
      <c r="C13" s="113">
        <v>108.37378040944634</v>
      </c>
      <c r="D13" s="113">
        <v>113.66837541321321</v>
      </c>
      <c r="E13" s="113">
        <v>100.57176426498664</v>
      </c>
      <c r="F13" s="113">
        <v>96.354976057814994</v>
      </c>
      <c r="G13" s="114">
        <v>106.51844988442637</v>
      </c>
      <c r="H13" s="110"/>
      <c r="I13" s="110"/>
      <c r="J13" s="110"/>
      <c r="K13" s="110"/>
    </row>
    <row r="14" spans="1:11">
      <c r="A14" s="111" t="s">
        <v>79</v>
      </c>
      <c r="B14" s="112">
        <v>111.93255373554302</v>
      </c>
      <c r="C14" s="113">
        <v>111.89687725506865</v>
      </c>
      <c r="D14" s="113">
        <v>117.62564077995495</v>
      </c>
      <c r="E14" s="113">
        <v>104.86632668047544</v>
      </c>
      <c r="F14" s="113">
        <v>109.33303010777142</v>
      </c>
      <c r="G14" s="114">
        <v>108.93982779779301</v>
      </c>
      <c r="H14" s="110"/>
      <c r="I14" s="110"/>
      <c r="J14" s="110"/>
      <c r="K14" s="110"/>
    </row>
    <row r="15" spans="1:11">
      <c r="A15" s="111" t="s">
        <v>80</v>
      </c>
      <c r="B15" s="112">
        <v>121.71996533535898</v>
      </c>
      <c r="C15" s="113">
        <v>114.87035517640196</v>
      </c>
      <c r="D15" s="113">
        <v>121.01758252287644</v>
      </c>
      <c r="E15" s="113">
        <v>105.34642634673529</v>
      </c>
      <c r="F15" s="113">
        <v>111.47582407863648</v>
      </c>
      <c r="G15" s="114">
        <v>110.07782120344405</v>
      </c>
      <c r="H15" s="110"/>
      <c r="I15" s="110"/>
      <c r="J15" s="110"/>
      <c r="K15" s="110"/>
    </row>
    <row r="16" spans="1:11">
      <c r="A16" s="111" t="s">
        <v>81</v>
      </c>
      <c r="B16" s="112">
        <v>111.73997239667474</v>
      </c>
      <c r="C16" s="113">
        <v>116.04274374511915</v>
      </c>
      <c r="D16" s="113">
        <v>122.37819192257939</v>
      </c>
      <c r="E16" s="113">
        <v>107.25568345833818</v>
      </c>
      <c r="F16" s="113">
        <v>110.10625529065435</v>
      </c>
      <c r="G16" s="114">
        <v>110.527794343054</v>
      </c>
      <c r="H16" s="110"/>
      <c r="I16" s="110"/>
      <c r="J16" s="110"/>
      <c r="K16" s="110"/>
    </row>
    <row r="17" spans="1:11">
      <c r="A17" s="111" t="s">
        <v>82</v>
      </c>
      <c r="B17" s="112">
        <v>114.01243219532027</v>
      </c>
      <c r="C17" s="113">
        <v>116.97195559553582</v>
      </c>
      <c r="D17" s="113">
        <v>124.20830738274324</v>
      </c>
      <c r="E17" s="113">
        <v>107.93227961247651</v>
      </c>
      <c r="F17" s="113">
        <v>112.68367256693071</v>
      </c>
      <c r="G17" s="114">
        <v>112.4720923011715</v>
      </c>
      <c r="H17" s="110"/>
      <c r="I17" s="110"/>
      <c r="J17" s="110"/>
      <c r="K17" s="110"/>
    </row>
    <row r="18" spans="1:11">
      <c r="A18" s="111" t="s">
        <v>83</v>
      </c>
      <c r="B18" s="112">
        <v>119.6058501931163</v>
      </c>
      <c r="C18" s="113">
        <v>116.89287373592589</v>
      </c>
      <c r="D18" s="113">
        <v>124.46701480381353</v>
      </c>
      <c r="E18" s="113">
        <v>102.02117908021413</v>
      </c>
      <c r="F18" s="113">
        <v>118.04571125345866</v>
      </c>
      <c r="G18" s="114">
        <v>110.60221487326329</v>
      </c>
      <c r="H18" s="110"/>
      <c r="I18" s="110"/>
      <c r="J18" s="110"/>
      <c r="K18" s="110"/>
    </row>
    <row r="19" spans="1:11">
      <c r="A19" s="111" t="s">
        <v>84</v>
      </c>
      <c r="B19" s="112">
        <v>123.51739116479612</v>
      </c>
      <c r="C19" s="113">
        <v>119.62910607842943</v>
      </c>
      <c r="D19" s="113">
        <v>128.09850045513343</v>
      </c>
      <c r="E19" s="113">
        <v>106.02606110635624</v>
      </c>
      <c r="F19" s="113">
        <v>111.90033986531729</v>
      </c>
      <c r="G19" s="114">
        <v>112.09752539415774</v>
      </c>
      <c r="H19" s="110"/>
      <c r="I19" s="110"/>
      <c r="J19" s="110"/>
      <c r="K19" s="110"/>
    </row>
    <row r="20" spans="1:11">
      <c r="A20" s="111" t="s">
        <v>85</v>
      </c>
      <c r="B20" s="112">
        <v>117.67147763381726</v>
      </c>
      <c r="C20" s="113">
        <v>122.07273554037623</v>
      </c>
      <c r="D20" s="113">
        <v>129.40161931682076</v>
      </c>
      <c r="E20" s="113">
        <v>108.6777508242217</v>
      </c>
      <c r="F20" s="113">
        <v>116.94904547119988</v>
      </c>
      <c r="G20" s="114">
        <v>114.56572417090108</v>
      </c>
      <c r="H20" s="110"/>
      <c r="I20" s="110"/>
      <c r="J20" s="110"/>
      <c r="K20" s="110"/>
    </row>
    <row r="21" spans="1:11">
      <c r="A21" s="111" t="s">
        <v>86</v>
      </c>
      <c r="B21" s="112">
        <v>120.44464891352027</v>
      </c>
      <c r="C21" s="113">
        <v>123.05335059953934</v>
      </c>
      <c r="D21" s="113">
        <v>131.50002395439085</v>
      </c>
      <c r="E21" s="113">
        <v>108.8296810983546</v>
      </c>
      <c r="F21" s="113">
        <v>105.93690381432488</v>
      </c>
      <c r="G21" s="114">
        <v>114.81412117239442</v>
      </c>
      <c r="H21" s="110"/>
      <c r="I21" s="110"/>
      <c r="J21" s="110"/>
      <c r="K21" s="110"/>
    </row>
    <row r="22" spans="1:11">
      <c r="A22" s="111" t="s">
        <v>87</v>
      </c>
      <c r="B22" s="112">
        <v>126.8212310227139</v>
      </c>
      <c r="C22" s="113">
        <v>125.71445517541345</v>
      </c>
      <c r="D22" s="113">
        <v>135.22732716907007</v>
      </c>
      <c r="E22" s="113">
        <v>111.19574190085031</v>
      </c>
      <c r="F22" s="113">
        <v>118.93517290174228</v>
      </c>
      <c r="G22" s="114">
        <v>120.11424290663919</v>
      </c>
      <c r="H22" s="110"/>
      <c r="I22" s="110"/>
      <c r="J22" s="110"/>
      <c r="K22" s="110"/>
    </row>
    <row r="23" spans="1:11">
      <c r="A23" s="111" t="s">
        <v>88</v>
      </c>
      <c r="B23" s="112">
        <v>130.18926466025439</v>
      </c>
      <c r="C23" s="113">
        <v>127.55113136485406</v>
      </c>
      <c r="D23" s="113">
        <v>140.43022085948351</v>
      </c>
      <c r="E23" s="113">
        <v>117.93739459837234</v>
      </c>
      <c r="F23" s="113">
        <v>119.8145270312954</v>
      </c>
      <c r="G23" s="114">
        <v>122.28722381851247</v>
      </c>
      <c r="H23" s="110"/>
      <c r="I23" s="110"/>
      <c r="J23" s="110"/>
      <c r="K23" s="110"/>
    </row>
    <row r="24" spans="1:11">
      <c r="A24" s="111" t="s">
        <v>89</v>
      </c>
      <c r="B24" s="112">
        <v>146.4302909048113</v>
      </c>
      <c r="C24" s="113">
        <v>131.06632002451536</v>
      </c>
      <c r="D24" s="113">
        <v>142.46155320270205</v>
      </c>
      <c r="E24" s="113">
        <v>117.23142525790165</v>
      </c>
      <c r="F24" s="113">
        <v>124.42860933176665</v>
      </c>
      <c r="G24" s="114">
        <v>126.53362970118431</v>
      </c>
      <c r="H24" s="110"/>
      <c r="I24" s="110"/>
      <c r="J24" s="110"/>
      <c r="K24" s="110"/>
    </row>
    <row r="25" spans="1:11">
      <c r="A25" s="111" t="s">
        <v>90</v>
      </c>
      <c r="B25" s="112">
        <v>145.19777033605442</v>
      </c>
      <c r="C25" s="113">
        <v>132.75076363420686</v>
      </c>
      <c r="D25" s="113">
        <v>142.48071671537392</v>
      </c>
      <c r="E25" s="113">
        <v>120.48678459832168</v>
      </c>
      <c r="F25" s="113">
        <v>131.82731304248946</v>
      </c>
      <c r="G25" s="114">
        <v>128.45574935559705</v>
      </c>
      <c r="H25" s="110"/>
      <c r="I25" s="110"/>
      <c r="J25" s="110"/>
      <c r="K25" s="110"/>
    </row>
    <row r="26" spans="1:11">
      <c r="A26" s="111" t="s">
        <v>91</v>
      </c>
      <c r="B26" s="112">
        <v>127.50168508671509</v>
      </c>
      <c r="C26" s="113">
        <v>131.97971550301006</v>
      </c>
      <c r="D26" s="113">
        <v>136.87538925885116</v>
      </c>
      <c r="E26" s="113">
        <v>124.2992216105622</v>
      </c>
      <c r="F26" s="113">
        <v>137.26010436013087</v>
      </c>
      <c r="G26" s="114">
        <v>128.9811287278032</v>
      </c>
      <c r="H26" s="110"/>
      <c r="I26" s="110"/>
      <c r="J26" s="110"/>
      <c r="K26" s="110"/>
    </row>
    <row r="27" spans="1:11">
      <c r="A27" s="111" t="s">
        <v>92</v>
      </c>
      <c r="B27" s="112">
        <v>123.31197107000331</v>
      </c>
      <c r="C27" s="113">
        <v>131.49929320587975</v>
      </c>
      <c r="D27" s="113">
        <v>151.37258659512287</v>
      </c>
      <c r="E27" s="113">
        <v>126.68047544047116</v>
      </c>
      <c r="F27" s="113">
        <v>129.41666982526627</v>
      </c>
      <c r="G27" s="114">
        <v>128.3557005633289</v>
      </c>
      <c r="H27" s="110"/>
      <c r="I27" s="110"/>
      <c r="J27" s="110"/>
      <c r="K27" s="110"/>
    </row>
    <row r="28" spans="1:11">
      <c r="A28" s="111" t="s">
        <v>93</v>
      </c>
      <c r="B28" s="112">
        <v>118.9724715675051</v>
      </c>
      <c r="C28" s="113">
        <v>132.86543233064126</v>
      </c>
      <c r="D28" s="113">
        <v>158.73137546112198</v>
      </c>
      <c r="E28" s="113">
        <v>130.11106103039108</v>
      </c>
      <c r="F28" s="113">
        <v>138.99354382241086</v>
      </c>
      <c r="G28" s="114">
        <v>130.9052197869897</v>
      </c>
      <c r="H28" s="110"/>
      <c r="I28" s="110"/>
      <c r="J28" s="110"/>
      <c r="K28" s="110"/>
    </row>
    <row r="29" spans="1:11">
      <c r="A29" s="111" t="s">
        <v>94</v>
      </c>
      <c r="B29" s="112">
        <v>113.44752693464002</v>
      </c>
      <c r="C29" s="113">
        <v>136.09592629570685</v>
      </c>
      <c r="D29" s="113">
        <v>164.56666506970726</v>
      </c>
      <c r="E29" s="113">
        <v>134.69226522974392</v>
      </c>
      <c r="F29" s="113">
        <v>147.33730053443506</v>
      </c>
      <c r="G29" s="114">
        <v>134.13585935998341</v>
      </c>
      <c r="H29" s="110"/>
      <c r="I29" s="110"/>
      <c r="J29" s="110"/>
      <c r="K29" s="110"/>
    </row>
    <row r="30" spans="1:11">
      <c r="A30" s="111" t="s">
        <v>95</v>
      </c>
      <c r="B30" s="112">
        <v>118.64294349877498</v>
      </c>
      <c r="C30" s="113">
        <v>139.58145925801446</v>
      </c>
      <c r="D30" s="113">
        <v>168.51434868011305</v>
      </c>
      <c r="E30" s="113">
        <v>136.94994910335814</v>
      </c>
      <c r="F30" s="113">
        <v>139.24623179067325</v>
      </c>
      <c r="G30" s="114">
        <v>136.29750469440759</v>
      </c>
      <c r="H30" s="110"/>
      <c r="I30" s="110"/>
      <c r="J30" s="110"/>
      <c r="K30" s="110"/>
    </row>
    <row r="31" spans="1:11">
      <c r="A31" s="111" t="s">
        <v>96</v>
      </c>
      <c r="B31" s="112">
        <v>123.9410701103063</v>
      </c>
      <c r="C31" s="113">
        <v>142.24454088037882</v>
      </c>
      <c r="D31" s="113">
        <v>178.72850093422122</v>
      </c>
      <c r="E31" s="113">
        <v>140.90013623081242</v>
      </c>
      <c r="F31" s="113">
        <v>170.68061504251475</v>
      </c>
      <c r="G31" s="114">
        <v>141.04612594319397</v>
      </c>
      <c r="H31" s="110"/>
      <c r="I31" s="110"/>
      <c r="J31" s="110"/>
      <c r="K31" s="110"/>
    </row>
    <row r="32" spans="1:11">
      <c r="A32" s="111" t="s">
        <v>97</v>
      </c>
      <c r="B32" s="112">
        <v>122.42181732590112</v>
      </c>
      <c r="C32" s="113">
        <v>143.5770702148061</v>
      </c>
      <c r="D32" s="113">
        <v>190.75360513582137</v>
      </c>
      <c r="E32" s="113">
        <v>143.60753371586</v>
      </c>
      <c r="F32" s="113">
        <v>144.87106596419412</v>
      </c>
      <c r="G32" s="114">
        <v>142.14814121172392</v>
      </c>
      <c r="H32" s="110"/>
      <c r="I32" s="110"/>
      <c r="J32" s="110"/>
      <c r="K32" s="110"/>
    </row>
    <row r="33" spans="1:11">
      <c r="A33" s="111" t="s">
        <v>98</v>
      </c>
      <c r="B33" s="112">
        <v>118.29629708881208</v>
      </c>
      <c r="C33" s="113">
        <v>146.84710510967665</v>
      </c>
      <c r="D33" s="113">
        <v>208.32654625592869</v>
      </c>
      <c r="E33" s="113">
        <v>145.65757954815936</v>
      </c>
      <c r="F33" s="113">
        <v>138.2253723988932</v>
      </c>
      <c r="G33" s="114">
        <v>144.01259727650429</v>
      </c>
      <c r="H33" s="110"/>
      <c r="I33" s="110"/>
      <c r="J33" s="110"/>
      <c r="K33" s="110"/>
    </row>
    <row r="34" spans="1:11">
      <c r="A34" s="111" t="s">
        <v>99</v>
      </c>
      <c r="B34" s="112">
        <v>113.28918227823723</v>
      </c>
      <c r="C34" s="113">
        <v>142.37304890224493</v>
      </c>
      <c r="D34" s="113">
        <v>211.13400086235808</v>
      </c>
      <c r="E34" s="113">
        <v>158.06623147083695</v>
      </c>
      <c r="F34" s="113">
        <v>150.76374938407309</v>
      </c>
      <c r="G34" s="114">
        <v>146.61780868502373</v>
      </c>
      <c r="H34" s="110"/>
      <c r="I34" s="110"/>
      <c r="J34" s="110"/>
      <c r="K34" s="110"/>
    </row>
    <row r="35" spans="1:11">
      <c r="A35" s="111" t="s">
        <v>100</v>
      </c>
      <c r="B35" s="112">
        <v>98.9097756427402</v>
      </c>
      <c r="C35" s="113">
        <v>140.13503227528398</v>
      </c>
      <c r="D35" s="113">
        <v>229.78968044842617</v>
      </c>
      <c r="E35" s="113">
        <v>161.7358540253926</v>
      </c>
      <c r="F35" s="113">
        <v>170.9636255669686</v>
      </c>
      <c r="G35" s="114">
        <v>149.75332797768368</v>
      </c>
      <c r="H35" s="110"/>
      <c r="I35" s="110"/>
      <c r="J35" s="110"/>
      <c r="K35" s="110"/>
    </row>
    <row r="36" spans="1:11">
      <c r="A36" s="111" t="s">
        <v>101</v>
      </c>
      <c r="B36" s="112">
        <v>82.570318936095092</v>
      </c>
      <c r="C36" s="113">
        <v>141.88867251213412</v>
      </c>
      <c r="D36" s="113">
        <v>249.48977147511138</v>
      </c>
      <c r="E36" s="113">
        <v>169.71219341736767</v>
      </c>
      <c r="F36" s="113">
        <v>170.22577669964244</v>
      </c>
      <c r="G36" s="114">
        <v>151.16583949808035</v>
      </c>
      <c r="H36" s="110"/>
      <c r="I36" s="110"/>
      <c r="J36" s="110"/>
      <c r="K36" s="110"/>
    </row>
    <row r="37" spans="1:11">
      <c r="A37" s="111" t="s">
        <v>102</v>
      </c>
      <c r="B37" s="112">
        <v>89.148041554773329</v>
      </c>
      <c r="C37" s="113">
        <v>146.51693834580519</v>
      </c>
      <c r="D37" s="113">
        <v>268.94073683706222</v>
      </c>
      <c r="E37" s="113">
        <v>167.61352989734576</v>
      </c>
      <c r="F37" s="113">
        <v>171.21125977586576</v>
      </c>
      <c r="G37" s="114">
        <v>156.13920089107495</v>
      </c>
      <c r="H37" s="110"/>
      <c r="I37" s="110"/>
      <c r="J37" s="110"/>
      <c r="K37" s="110"/>
    </row>
    <row r="38" spans="1:11">
      <c r="A38" s="111" t="s">
        <v>103</v>
      </c>
      <c r="B38" s="112">
        <v>112.93397669765798</v>
      </c>
      <c r="C38" s="113">
        <v>170.18613892705687</v>
      </c>
      <c r="D38" s="113">
        <v>318.61256168255636</v>
      </c>
      <c r="E38" s="113">
        <v>160.61460860229212</v>
      </c>
      <c r="F38" s="113">
        <v>169.72040076311765</v>
      </c>
      <c r="G38" s="114">
        <v>163.42502008368612</v>
      </c>
      <c r="H38" s="110"/>
      <c r="I38" s="110"/>
      <c r="J38" s="110"/>
      <c r="K38" s="110"/>
    </row>
    <row r="39" spans="1:11">
      <c r="A39" s="111" t="s">
        <v>104</v>
      </c>
      <c r="B39" s="112">
        <v>110.54168851038332</v>
      </c>
      <c r="C39" s="113">
        <v>168.11221715878651</v>
      </c>
      <c r="D39" s="113">
        <v>342.87356872514732</v>
      </c>
      <c r="E39" s="113">
        <v>166.4720271043609</v>
      </c>
      <c r="F39" s="113">
        <v>182.5670570695776</v>
      </c>
      <c r="G39" s="114">
        <v>166.1539371417588</v>
      </c>
      <c r="H39" s="110"/>
      <c r="I39" s="110"/>
      <c r="J39" s="110"/>
      <c r="K39" s="110"/>
    </row>
    <row r="40" spans="1:11">
      <c r="A40" s="111" t="s">
        <v>105</v>
      </c>
      <c r="B40" s="112">
        <v>110.79418404356618</v>
      </c>
      <c r="C40" s="113">
        <v>164.96475914631134</v>
      </c>
      <c r="D40" s="113">
        <v>344.48330378958462</v>
      </c>
      <c r="E40" s="113">
        <v>165.63944920211281</v>
      </c>
      <c r="F40" s="113">
        <v>187.2973758354496</v>
      </c>
      <c r="G40" s="114">
        <v>166.45654777453041</v>
      </c>
      <c r="H40" s="110"/>
      <c r="I40" s="110"/>
      <c r="J40" s="110"/>
      <c r="K40" s="110"/>
    </row>
    <row r="41" spans="1:11">
      <c r="A41" s="111" t="s">
        <v>106</v>
      </c>
      <c r="B41" s="112">
        <v>108.33342249136058</v>
      </c>
      <c r="C41" s="113">
        <v>152.87116576546299</v>
      </c>
      <c r="D41" s="113">
        <v>314.05164566665064</v>
      </c>
      <c r="E41" s="113">
        <v>166.03142930937562</v>
      </c>
      <c r="F41" s="113">
        <v>174.90555787186193</v>
      </c>
      <c r="G41" s="114">
        <v>163.58174676319979</v>
      </c>
      <c r="H41" s="110"/>
      <c r="I41" s="110"/>
      <c r="J41" s="110"/>
      <c r="K41" s="110"/>
    </row>
    <row r="42" spans="1:11">
      <c r="A42" s="111" t="s">
        <v>107</v>
      </c>
      <c r="B42" s="112">
        <v>100.70292188686916</v>
      </c>
      <c r="C42" s="113">
        <v>159.19178339478651</v>
      </c>
      <c r="D42" s="113">
        <v>330.32146792507064</v>
      </c>
      <c r="E42" s="113">
        <v>158.76004638937701</v>
      </c>
      <c r="F42" s="113">
        <v>162.42277223969978</v>
      </c>
      <c r="G42" s="114">
        <v>156.91642722312849</v>
      </c>
      <c r="H42" s="110"/>
      <c r="I42" s="110"/>
      <c r="J42" s="110"/>
      <c r="K42" s="110"/>
    </row>
    <row r="43" spans="1:11">
      <c r="A43" s="111" t="s">
        <v>108</v>
      </c>
      <c r="B43" s="112">
        <v>106.35625407897973</v>
      </c>
      <c r="C43" s="113">
        <v>159.07118355888136</v>
      </c>
      <c r="D43" s="113">
        <v>310.53514109136199</v>
      </c>
      <c r="E43" s="113">
        <v>154.04311781179891</v>
      </c>
      <c r="F43" s="113">
        <v>170.05394888122402</v>
      </c>
      <c r="G43" s="114">
        <v>155.8129334010182</v>
      </c>
      <c r="H43" s="110"/>
      <c r="I43" s="110"/>
      <c r="J43" s="110"/>
      <c r="K43" s="110"/>
    </row>
    <row r="44" spans="1:11">
      <c r="A44" s="111" t="s">
        <v>109</v>
      </c>
      <c r="B44" s="112">
        <v>110.08377288240769</v>
      </c>
      <c r="C44" s="113">
        <v>161.28745267444964</v>
      </c>
      <c r="D44" s="113">
        <v>300.16768073587883</v>
      </c>
      <c r="E44" s="113">
        <v>158.50075205485695</v>
      </c>
      <c r="F44" s="113">
        <v>135.16784798291829</v>
      </c>
      <c r="G44" s="114">
        <v>156.06527321205905</v>
      </c>
      <c r="H44" s="110"/>
      <c r="I44" s="110"/>
      <c r="J44" s="110"/>
      <c r="K44" s="110"/>
    </row>
    <row r="45" spans="1:11">
      <c r="A45" s="111" t="s">
        <v>110</v>
      </c>
      <c r="B45" s="112">
        <v>106.49748039414979</v>
      </c>
      <c r="C45" s="113">
        <v>162.41239212740086</v>
      </c>
      <c r="D45" s="113">
        <v>275.46591290183488</v>
      </c>
      <c r="E45" s="113">
        <v>157.14046966712075</v>
      </c>
      <c r="F45" s="113">
        <v>144.53751784608775</v>
      </c>
      <c r="G45" s="114">
        <v>155.94945318160086</v>
      </c>
      <c r="H45" s="110"/>
      <c r="I45" s="110"/>
      <c r="J45" s="110"/>
      <c r="K45" s="110"/>
    </row>
    <row r="46" spans="1:11">
      <c r="A46" s="115" t="s">
        <v>111</v>
      </c>
      <c r="B46" s="112">
        <v>78.170905239282305</v>
      </c>
      <c r="C46" s="113">
        <v>161.67297674004803</v>
      </c>
      <c r="D46" s="113">
        <v>253.35121927849374</v>
      </c>
      <c r="E46" s="113">
        <v>151.25469084721382</v>
      </c>
      <c r="F46" s="113">
        <v>157.14159370301581</v>
      </c>
      <c r="G46" s="114">
        <v>151.52759227406466</v>
      </c>
      <c r="H46" s="110"/>
      <c r="I46" s="110"/>
      <c r="J46" s="110"/>
      <c r="K46" s="110"/>
    </row>
    <row r="47" spans="1:11">
      <c r="A47" s="115" t="s">
        <v>112</v>
      </c>
      <c r="B47" s="112">
        <v>90.269292905517446</v>
      </c>
      <c r="C47" s="113">
        <v>163.59862002154978</v>
      </c>
      <c r="D47" s="113">
        <v>255.6316772864466</v>
      </c>
      <c r="E47" s="113">
        <v>146.45875852708662</v>
      </c>
      <c r="F47" s="113">
        <v>165.43986658075275</v>
      </c>
      <c r="G47" s="114">
        <v>151.09437607503165</v>
      </c>
      <c r="H47" s="110"/>
      <c r="I47" s="110"/>
      <c r="J47" s="110"/>
      <c r="K47" s="110"/>
    </row>
    <row r="48" spans="1:11">
      <c r="A48" s="115" t="s">
        <v>113</v>
      </c>
      <c r="B48" s="112">
        <v>95.785678367766153</v>
      </c>
      <c r="C48" s="113">
        <v>162.23248089678827</v>
      </c>
      <c r="D48" s="113">
        <v>234.20687011929283</v>
      </c>
      <c r="E48" s="113">
        <v>142.36373120495901</v>
      </c>
      <c r="F48" s="113">
        <v>176.12351387888665</v>
      </c>
      <c r="G48" s="114">
        <v>148.92928078225341</v>
      </c>
      <c r="H48" s="110"/>
      <c r="I48" s="110"/>
      <c r="J48" s="110"/>
      <c r="K48" s="110"/>
    </row>
    <row r="49" spans="1:11">
      <c r="A49" s="115" t="s">
        <v>114</v>
      </c>
      <c r="B49" s="112">
        <v>93.166572159157766</v>
      </c>
      <c r="C49" s="113">
        <v>166.65315684898329</v>
      </c>
      <c r="D49" s="113">
        <v>229.11895750491061</v>
      </c>
      <c r="E49" s="113">
        <v>142.44172207901386</v>
      </c>
      <c r="F49" s="113">
        <v>183.02694917181518</v>
      </c>
      <c r="G49" s="114">
        <v>150.65524566167733</v>
      </c>
      <c r="H49" s="110"/>
      <c r="I49" s="110"/>
      <c r="J49" s="110"/>
      <c r="K49" s="110"/>
    </row>
    <row r="50" spans="1:11">
      <c r="A50" s="115" t="s">
        <v>115</v>
      </c>
      <c r="B50" s="112">
        <v>90.667294339178525</v>
      </c>
      <c r="C50" s="113">
        <v>174.6522869485276</v>
      </c>
      <c r="D50" s="113">
        <v>196.50265893738322</v>
      </c>
      <c r="E50" s="113">
        <v>144.00052669161698</v>
      </c>
      <c r="F50" s="113">
        <v>173.81394584896839</v>
      </c>
      <c r="G50" s="114">
        <v>152.52118028003804</v>
      </c>
      <c r="H50" s="110"/>
      <c r="I50" s="110"/>
      <c r="J50" s="110"/>
      <c r="K50" s="110"/>
    </row>
    <row r="51" spans="1:11">
      <c r="A51" s="115" t="s">
        <v>116</v>
      </c>
      <c r="B51" s="112">
        <v>114.75280045363603</v>
      </c>
      <c r="C51" s="113">
        <v>173.57677365783258</v>
      </c>
      <c r="D51" s="113">
        <v>168.62932975614427</v>
      </c>
      <c r="E51" s="113">
        <v>145.28990828475784</v>
      </c>
      <c r="F51" s="113">
        <v>177.81652326624467</v>
      </c>
      <c r="G51" s="114">
        <v>152.11260664067697</v>
      </c>
      <c r="H51" s="110"/>
      <c r="I51" s="110"/>
      <c r="J51" s="110"/>
      <c r="K51" s="110"/>
    </row>
    <row r="52" spans="1:11">
      <c r="A52" s="115" t="s">
        <v>117</v>
      </c>
      <c r="B52" s="112">
        <v>118.30485625942846</v>
      </c>
      <c r="C52" s="113">
        <v>175.1821354079141</v>
      </c>
      <c r="D52" s="113">
        <v>167.94902505629278</v>
      </c>
      <c r="E52" s="113">
        <v>144.20107465347235</v>
      </c>
      <c r="F52" s="113">
        <v>186.09458110652059</v>
      </c>
      <c r="G52" s="114">
        <v>154.89278022286729</v>
      </c>
      <c r="H52" s="110"/>
      <c r="I52" s="110"/>
      <c r="J52" s="110"/>
      <c r="K52" s="110"/>
    </row>
    <row r="53" spans="1:11">
      <c r="A53" s="115" t="s">
        <v>118</v>
      </c>
      <c r="B53" s="112">
        <v>114.90686552473063</v>
      </c>
      <c r="C53" s="113">
        <v>177.1591818981623</v>
      </c>
      <c r="D53" s="113">
        <v>163.12940161931681</v>
      </c>
      <c r="E53" s="113">
        <v>143.63893263918078</v>
      </c>
      <c r="F53" s="113">
        <v>185.9480220849284</v>
      </c>
      <c r="G53" s="114">
        <v>153.25109289752143</v>
      </c>
      <c r="H53" s="110"/>
      <c r="I53" s="110"/>
      <c r="J53" s="110"/>
      <c r="K53" s="110"/>
    </row>
    <row r="54" spans="1:11">
      <c r="A54" s="115" t="s">
        <v>119</v>
      </c>
      <c r="B54" s="112">
        <v>79.013983544994488</v>
      </c>
      <c r="C54" s="113">
        <v>142.94441533792664</v>
      </c>
      <c r="D54" s="113">
        <v>170.41153643462846</v>
      </c>
      <c r="E54" s="113">
        <v>192.56149377845526</v>
      </c>
      <c r="F54" s="113">
        <v>178.53415709610985</v>
      </c>
      <c r="G54" s="114">
        <v>155.17518395670794</v>
      </c>
      <c r="H54" s="110"/>
      <c r="I54" s="110"/>
      <c r="J54" s="110"/>
      <c r="K54" s="110"/>
    </row>
    <row r="55" spans="1:11">
      <c r="A55" s="115" t="s">
        <v>120</v>
      </c>
      <c r="B55" s="112">
        <v>87.389131993109856</v>
      </c>
      <c r="C55" s="113">
        <v>146.31330255730964</v>
      </c>
      <c r="D55" s="113">
        <v>176.05519091649501</v>
      </c>
      <c r="E55" s="113">
        <v>196.83174735008276</v>
      </c>
      <c r="F55" s="113">
        <v>187.90382695927931</v>
      </c>
      <c r="G55" s="114">
        <v>156.57093853652765</v>
      </c>
      <c r="H55" s="110"/>
      <c r="I55" s="110"/>
      <c r="J55" s="110"/>
      <c r="K55" s="110"/>
    </row>
    <row r="56" spans="1:11">
      <c r="A56" s="115" t="s">
        <v>121</v>
      </c>
      <c r="B56" s="112">
        <v>84.243636791594895</v>
      </c>
      <c r="C56" s="113">
        <v>148.42676525538499</v>
      </c>
      <c r="D56" s="113">
        <v>181.63177310400994</v>
      </c>
      <c r="E56" s="113">
        <v>196.43875437432584</v>
      </c>
      <c r="F56" s="113">
        <v>198.77446335392739</v>
      </c>
      <c r="G56" s="114">
        <v>156.30578459445735</v>
      </c>
      <c r="H56" s="110"/>
      <c r="I56" s="110"/>
      <c r="J56" s="110"/>
      <c r="K56" s="110"/>
    </row>
    <row r="57" spans="1:11">
      <c r="A57" s="115" t="s">
        <v>122</v>
      </c>
      <c r="B57" s="112">
        <v>87.624509185059964</v>
      </c>
      <c r="C57" s="113">
        <v>152.21478633070055</v>
      </c>
      <c r="D57" s="113">
        <v>165.54400421597276</v>
      </c>
      <c r="E57" s="113">
        <v>188.32567773563113</v>
      </c>
      <c r="F57" s="113">
        <v>174.99652554043635</v>
      </c>
      <c r="G57" s="114">
        <v>157.21755930231981</v>
      </c>
      <c r="H57" s="110"/>
      <c r="I57" s="110"/>
      <c r="J57" s="110"/>
      <c r="K57" s="110"/>
    </row>
    <row r="58" spans="1:11">
      <c r="A58" s="115" t="s">
        <v>123</v>
      </c>
      <c r="B58" s="112">
        <v>102.1793788181925</v>
      </c>
      <c r="C58" s="113">
        <v>149.0258103419302</v>
      </c>
      <c r="D58" s="113">
        <v>172.81655727494848</v>
      </c>
      <c r="E58" s="113">
        <v>194.84247362743659</v>
      </c>
      <c r="F58" s="113">
        <v>186.36243035287873</v>
      </c>
      <c r="G58" s="114">
        <v>158.77694047836135</v>
      </c>
      <c r="H58" s="110"/>
      <c r="I58" s="110"/>
      <c r="J58" s="110"/>
      <c r="K58" s="110"/>
    </row>
    <row r="59" spans="1:11">
      <c r="A59" s="115" t="s">
        <v>124</v>
      </c>
      <c r="B59" s="112">
        <v>116.47319374752585</v>
      </c>
      <c r="C59" s="113">
        <v>153.62046638526704</v>
      </c>
      <c r="D59" s="113">
        <v>182.83907440233793</v>
      </c>
      <c r="E59" s="113">
        <v>193.83770808117126</v>
      </c>
      <c r="F59" s="113">
        <v>185.40726983284691</v>
      </c>
      <c r="G59" s="114">
        <v>160.99526370003105</v>
      </c>
      <c r="H59" s="110"/>
      <c r="I59" s="110"/>
      <c r="J59" s="110"/>
      <c r="K59" s="110"/>
    </row>
    <row r="60" spans="1:11">
      <c r="A60" s="115" t="s">
        <v>125</v>
      </c>
      <c r="B60" s="112">
        <v>115.83981512191468</v>
      </c>
      <c r="C60" s="113">
        <v>154.08704935696562</v>
      </c>
      <c r="D60" s="113">
        <v>175.20241460259663</v>
      </c>
      <c r="E60" s="113">
        <v>193.15807332155032</v>
      </c>
      <c r="F60" s="113">
        <v>183.38071232738253</v>
      </c>
      <c r="G60" s="114">
        <v>162.79860621682494</v>
      </c>
      <c r="H60" s="110"/>
      <c r="I60" s="110"/>
      <c r="J60" s="110"/>
      <c r="K60" s="110"/>
    </row>
    <row r="61" spans="1:11">
      <c r="A61" s="115" t="s">
        <v>126</v>
      </c>
      <c r="B61" s="112">
        <v>111.01672247959171</v>
      </c>
      <c r="C61" s="113">
        <v>156.92015697749133</v>
      </c>
      <c r="D61" s="113">
        <v>179.16926172567432</v>
      </c>
      <c r="E61" s="113">
        <v>198.24875037349526</v>
      </c>
      <c r="F61" s="113">
        <v>176.75523379954262</v>
      </c>
      <c r="G61" s="114">
        <v>164.7700109905816</v>
      </c>
      <c r="H61" s="110"/>
      <c r="I61" s="110"/>
      <c r="J61" s="110"/>
      <c r="K61" s="110"/>
    </row>
    <row r="62" spans="1:11">
      <c r="A62" s="115" t="s">
        <v>127</v>
      </c>
      <c r="B62" s="112">
        <v>107.7513988894476</v>
      </c>
      <c r="C62" s="113">
        <v>159.96085447949307</v>
      </c>
      <c r="D62" s="113">
        <v>187.52455325061081</v>
      </c>
      <c r="E62" s="113">
        <v>200.80320471591571</v>
      </c>
      <c r="F62" s="113">
        <v>193.95317691948097</v>
      </c>
      <c r="G62" s="114">
        <v>165.85724072330839</v>
      </c>
      <c r="H62" s="110"/>
      <c r="I62" s="110"/>
      <c r="J62" s="110"/>
      <c r="K62" s="110"/>
    </row>
    <row r="63" spans="1:11">
      <c r="A63" s="115" t="s">
        <v>128</v>
      </c>
      <c r="B63" s="112">
        <v>106.27066237281606</v>
      </c>
      <c r="C63" s="113">
        <v>161.02845958422711</v>
      </c>
      <c r="D63" s="113">
        <v>194.97915967996931</v>
      </c>
      <c r="E63" s="113">
        <v>199.04283927296299</v>
      </c>
      <c r="F63" s="113">
        <v>192.13382354799177</v>
      </c>
      <c r="G63" s="114">
        <v>166.64087412087665</v>
      </c>
      <c r="H63" s="110"/>
      <c r="I63" s="110"/>
      <c r="J63" s="110"/>
      <c r="K63" s="110"/>
    </row>
    <row r="64" spans="1:11">
      <c r="A64" s="115" t="s">
        <v>129</v>
      </c>
      <c r="B64" s="112">
        <v>122.22923598703284</v>
      </c>
      <c r="C64" s="113">
        <v>161.2083708148397</v>
      </c>
      <c r="D64" s="113">
        <v>173.32439036075311</v>
      </c>
      <c r="E64" s="113">
        <v>201.99332519662309</v>
      </c>
      <c r="F64" s="113">
        <v>191.74468407686766</v>
      </c>
      <c r="G64" s="114">
        <v>168.8798970926708</v>
      </c>
      <c r="H64" s="110"/>
      <c r="I64" s="110"/>
      <c r="J64" s="110"/>
      <c r="K64" s="110"/>
    </row>
    <row r="65" spans="1:11">
      <c r="A65" s="115" t="s">
        <v>130</v>
      </c>
      <c r="B65" s="112">
        <v>122.40897856997657</v>
      </c>
      <c r="C65" s="113">
        <v>160.53815205464556</v>
      </c>
      <c r="D65" s="113">
        <v>187.71618837732953</v>
      </c>
      <c r="E65" s="113">
        <v>207.17921188702465</v>
      </c>
      <c r="F65" s="113">
        <v>182.50641195719464</v>
      </c>
      <c r="G65" s="114">
        <v>170.13666763594065</v>
      </c>
      <c r="H65" s="110"/>
      <c r="I65" s="110"/>
      <c r="J65" s="110"/>
      <c r="K65" s="110"/>
    </row>
    <row r="66" spans="1:11">
      <c r="A66" s="115" t="s">
        <v>131</v>
      </c>
      <c r="B66" s="112">
        <v>113.67434495597375</v>
      </c>
      <c r="C66" s="113">
        <v>164.85997568232818</v>
      </c>
      <c r="D66" s="113">
        <v>186.5184688353375</v>
      </c>
      <c r="E66" s="113">
        <v>210.40215943562964</v>
      </c>
      <c r="F66" s="113">
        <v>200.55844040985988</v>
      </c>
      <c r="G66" s="114">
        <v>171.06864924273412</v>
      </c>
      <c r="H66" s="110"/>
      <c r="I66" s="110"/>
      <c r="J66" s="110"/>
      <c r="K66" s="110"/>
    </row>
    <row r="67" spans="1:11">
      <c r="A67" s="115" t="s">
        <v>132</v>
      </c>
      <c r="B67" s="112">
        <v>101.09236414991385</v>
      </c>
      <c r="C67" s="113">
        <v>164.40723203606132</v>
      </c>
      <c r="D67" s="113">
        <v>169.2138168926364</v>
      </c>
      <c r="E67" s="113">
        <v>212.73074410383924</v>
      </c>
      <c r="F67" s="113">
        <v>202.80736332739514</v>
      </c>
      <c r="G67" s="114">
        <v>171.27416819039826</v>
      </c>
      <c r="H67" s="110"/>
      <c r="I67" s="110"/>
      <c r="J67" s="110"/>
      <c r="K67" s="110"/>
    </row>
    <row r="68" spans="1:11">
      <c r="A68" s="115" t="s">
        <v>133</v>
      </c>
      <c r="B68" s="112">
        <v>100.57881391293182</v>
      </c>
      <c r="C68" s="113">
        <v>168.06081395004006</v>
      </c>
      <c r="D68" s="113">
        <v>197.57581564700808</v>
      </c>
      <c r="E68" s="113">
        <v>215.78150400842705</v>
      </c>
      <c r="F68" s="113">
        <v>198.76435583519688</v>
      </c>
      <c r="G68" s="114">
        <v>173.9326075278091</v>
      </c>
      <c r="H68" s="110"/>
      <c r="I68" s="110"/>
      <c r="J68" s="110"/>
      <c r="K68" s="110"/>
    </row>
    <row r="69" spans="1:11">
      <c r="A69" s="115" t="s">
        <v>134</v>
      </c>
      <c r="B69" s="112">
        <v>116.46891416221767</v>
      </c>
      <c r="C69" s="113">
        <v>164.83229703146466</v>
      </c>
      <c r="D69" s="113">
        <v>199.77961960427345</v>
      </c>
      <c r="E69" s="113">
        <v>218.58208539494274</v>
      </c>
      <c r="F69" s="113">
        <v>193.22543557088528</v>
      </c>
      <c r="G69" s="114">
        <v>175.76847822336998</v>
      </c>
      <c r="H69" s="110"/>
      <c r="I69" s="110"/>
      <c r="J69" s="110"/>
      <c r="K69" s="110"/>
    </row>
    <row r="70" spans="1:11">
      <c r="A70" s="115" t="s">
        <v>135</v>
      </c>
      <c r="B70" s="112">
        <v>118.77133105802046</v>
      </c>
      <c r="C70" s="113">
        <v>169.67210683959232</v>
      </c>
      <c r="D70" s="113">
        <v>205.27954774110094</v>
      </c>
      <c r="E70" s="113">
        <v>223.21697162448913</v>
      </c>
      <c r="F70" s="113">
        <v>199.33543064346989</v>
      </c>
      <c r="G70" s="114">
        <v>177.91878798034509</v>
      </c>
      <c r="H70" s="110"/>
      <c r="I70" s="110"/>
      <c r="J70" s="110"/>
      <c r="K70" s="110"/>
    </row>
    <row r="71" spans="1:11">
      <c r="A71" s="115" t="s">
        <v>136</v>
      </c>
      <c r="B71" s="112">
        <v>124.43322242074741</v>
      </c>
      <c r="C71" s="113">
        <v>172.7305977600063</v>
      </c>
      <c r="D71" s="113">
        <v>211.41187179610023</v>
      </c>
      <c r="E71" s="113">
        <v>228.52744113967964</v>
      </c>
      <c r="F71" s="113">
        <v>205.17757646969642</v>
      </c>
      <c r="G71" s="114">
        <v>180.40768650721287</v>
      </c>
      <c r="H71" s="110"/>
      <c r="I71" s="110"/>
      <c r="J71" s="110"/>
      <c r="K71" s="110"/>
    </row>
    <row r="72" spans="1:11">
      <c r="A72" s="115" t="s">
        <v>137</v>
      </c>
      <c r="B72" s="112">
        <v>103.06953256229473</v>
      </c>
      <c r="C72" s="113">
        <v>174.50203141526873</v>
      </c>
      <c r="D72" s="113">
        <v>223.10161452594261</v>
      </c>
      <c r="E72" s="113">
        <v>231.62175438951886</v>
      </c>
      <c r="F72" s="113">
        <v>211.28757154228097</v>
      </c>
      <c r="G72" s="114">
        <v>181.18984135120081</v>
      </c>
      <c r="H72" s="110"/>
      <c r="I72" s="110"/>
      <c r="J72" s="110"/>
      <c r="K72" s="110"/>
    </row>
    <row r="73" spans="1:11">
      <c r="A73" s="115" t="s">
        <v>138</v>
      </c>
      <c r="B73" s="112">
        <v>106.74141675671626</v>
      </c>
      <c r="C73" s="113">
        <v>174.37352339340256</v>
      </c>
      <c r="D73" s="113">
        <v>216.55727494849805</v>
      </c>
      <c r="E73" s="113">
        <v>233.80043452058396</v>
      </c>
      <c r="F73" s="113">
        <v>205.17252271033109</v>
      </c>
      <c r="G73" s="114">
        <v>184.84876861129317</v>
      </c>
      <c r="H73" s="110"/>
      <c r="I73" s="110"/>
      <c r="J73" s="110"/>
      <c r="K73" s="110"/>
    </row>
    <row r="74" spans="1:11">
      <c r="A74" s="115" t="s">
        <v>139</v>
      </c>
      <c r="B74" s="112">
        <v>117.56876758642085</v>
      </c>
      <c r="C74" s="113">
        <v>182.99937723035558</v>
      </c>
      <c r="D74" s="113">
        <v>197.07756431753941</v>
      </c>
      <c r="E74" s="113">
        <v>241.28958416683966</v>
      </c>
      <c r="F74" s="113">
        <v>209.37219674285211</v>
      </c>
      <c r="G74" s="114">
        <v>189.45495586517561</v>
      </c>
      <c r="H74" s="110"/>
      <c r="I74" s="110"/>
      <c r="J74" s="110"/>
      <c r="K74" s="110"/>
    </row>
    <row r="75" spans="1:11">
      <c r="A75" s="115" t="s">
        <v>140</v>
      </c>
      <c r="B75" s="112">
        <v>121.11654380690511</v>
      </c>
      <c r="C75" s="113">
        <v>186.35442512430677</v>
      </c>
      <c r="D75" s="113">
        <v>180.94188664782254</v>
      </c>
      <c r="E75" s="113">
        <v>249.16767531487545</v>
      </c>
      <c r="F75" s="113">
        <v>223.33573386903177</v>
      </c>
      <c r="G75" s="114">
        <v>191.96011848142689</v>
      </c>
      <c r="H75" s="110"/>
      <c r="I75" s="110"/>
      <c r="J75" s="110"/>
      <c r="K75" s="110"/>
    </row>
    <row r="76" spans="1:11">
      <c r="A76" s="115" t="s">
        <v>141</v>
      </c>
      <c r="B76" s="112">
        <v>127.56159928102966</v>
      </c>
      <c r="C76" s="113">
        <v>188.02107531558605</v>
      </c>
      <c r="D76" s="113">
        <v>203.97642887941362</v>
      </c>
      <c r="E76" s="113">
        <v>254.97242465524485</v>
      </c>
      <c r="F76" s="113">
        <v>231.58346915311628</v>
      </c>
      <c r="G76" s="114">
        <v>196.29967323965874</v>
      </c>
      <c r="H76" s="110"/>
      <c r="I76" s="110"/>
      <c r="J76" s="110"/>
      <c r="K76" s="110"/>
    </row>
    <row r="77" spans="1:11">
      <c r="A77" s="115" t="s">
        <v>142</v>
      </c>
      <c r="B77" s="112">
        <v>109.88263237292306</v>
      </c>
      <c r="C77" s="113">
        <v>190.29467877937151</v>
      </c>
      <c r="D77" s="113">
        <v>201.85886072917162</v>
      </c>
      <c r="E77" s="113">
        <v>256.9789171422928</v>
      </c>
      <c r="F77" s="113">
        <v>234.66120860655218</v>
      </c>
      <c r="G77" s="114">
        <v>197.83145474886763</v>
      </c>
      <c r="H77" s="110"/>
      <c r="I77" s="110"/>
      <c r="J77" s="110"/>
      <c r="K77" s="110"/>
    </row>
    <row r="78" spans="1:11">
      <c r="A78" s="115" t="s">
        <v>143</v>
      </c>
      <c r="B78" s="112">
        <v>126.43178875966919</v>
      </c>
      <c r="C78" s="113">
        <v>190.93721888870218</v>
      </c>
      <c r="D78" s="113">
        <v>189.71877545154027</v>
      </c>
      <c r="E78" s="113">
        <v>253.26979271646266</v>
      </c>
      <c r="F78" s="113">
        <v>229.71357818797452</v>
      </c>
      <c r="G78" s="114">
        <v>198.83982829064419</v>
      </c>
      <c r="H78" s="110"/>
      <c r="I78" s="110"/>
      <c r="J78" s="110"/>
      <c r="K78" s="110"/>
    </row>
    <row r="79" spans="1:11">
      <c r="A79" s="115" t="s">
        <v>145</v>
      </c>
      <c r="B79" s="112">
        <v>130.37328682850631</v>
      </c>
      <c r="C79" s="113">
        <v>194.24679471337768</v>
      </c>
      <c r="D79" s="113">
        <v>178.31648541177597</v>
      </c>
      <c r="E79" s="113">
        <v>263.1239902967198</v>
      </c>
      <c r="F79" s="113">
        <v>247.02775777331362</v>
      </c>
      <c r="G79" s="114">
        <v>202.08476054824763</v>
      </c>
      <c r="H79" s="110"/>
      <c r="I79" s="110"/>
      <c r="J79" s="110"/>
      <c r="K79" s="110"/>
    </row>
    <row r="80" spans="1:11">
      <c r="A80" s="115" t="s">
        <v>146</v>
      </c>
      <c r="B80" s="112">
        <v>138.8169086415526</v>
      </c>
      <c r="C80" s="113">
        <v>197.33296428465516</v>
      </c>
      <c r="D80" s="113">
        <v>170.65108034302688</v>
      </c>
      <c r="E80" s="113">
        <v>268.12553492117348</v>
      </c>
      <c r="F80" s="113">
        <v>250.40872278866439</v>
      </c>
      <c r="G80" s="114">
        <v>204.55985924169914</v>
      </c>
      <c r="H80" s="110"/>
      <c r="I80" s="110"/>
      <c r="J80" s="110"/>
      <c r="K80" s="110"/>
    </row>
    <row r="81" spans="1:11">
      <c r="A81" s="115" t="s">
        <v>147</v>
      </c>
      <c r="B81" s="112">
        <v>120.45748766944482</v>
      </c>
      <c r="C81" s="113">
        <v>196.56389319994858</v>
      </c>
      <c r="D81" s="113">
        <v>179.03511713697119</v>
      </c>
      <c r="E81" s="113">
        <v>270.15127190961158</v>
      </c>
      <c r="F81" s="113">
        <v>259.59645731468493</v>
      </c>
      <c r="G81" s="114">
        <v>205.71066677837959</v>
      </c>
      <c r="H81" s="110"/>
      <c r="I81" s="110"/>
      <c r="J81" s="110"/>
      <c r="K81" s="110"/>
    </row>
    <row r="82" spans="1:11">
      <c r="A82" s="115" t="s">
        <v>148</v>
      </c>
      <c r="B82" s="112">
        <v>118.55735179261129</v>
      </c>
      <c r="C82" s="113">
        <v>193.51331046549558</v>
      </c>
      <c r="D82" s="113">
        <v>175.15450582091697</v>
      </c>
      <c r="E82" s="113">
        <v>274.17641130563811</v>
      </c>
      <c r="F82" s="113">
        <v>243.75797546399829</v>
      </c>
      <c r="G82" s="114">
        <v>209.13795397755558</v>
      </c>
      <c r="H82" s="110"/>
      <c r="I82" s="110"/>
      <c r="J82" s="110"/>
      <c r="K82" s="110"/>
    </row>
    <row r="83" spans="1:11">
      <c r="A83" s="115" t="s">
        <v>149</v>
      </c>
      <c r="B83" s="112">
        <v>125.83264681652349</v>
      </c>
      <c r="C83" s="113">
        <v>192.99334723856032</v>
      </c>
      <c r="D83" s="113">
        <v>192.57413883964929</v>
      </c>
      <c r="E83" s="113">
        <v>278.60264662537537</v>
      </c>
      <c r="F83" s="113">
        <v>258.49473777306093</v>
      </c>
      <c r="G83" s="114">
        <v>210.57757231359133</v>
      </c>
      <c r="H83" s="110"/>
      <c r="I83" s="110"/>
      <c r="J83" s="110"/>
      <c r="K83" s="110"/>
    </row>
    <row r="84" spans="1:11">
      <c r="A84" s="115" t="s">
        <v>150</v>
      </c>
      <c r="B84" s="112">
        <v>132.05088426931428</v>
      </c>
      <c r="C84" s="113">
        <v>191.56196557962056</v>
      </c>
      <c r="D84" s="113">
        <v>189.51755856848561</v>
      </c>
      <c r="E84" s="113">
        <v>281.12772778146353</v>
      </c>
      <c r="F84" s="113">
        <v>265.06967870724839</v>
      </c>
      <c r="G84" s="114">
        <v>211.47209722968344</v>
      </c>
      <c r="H84" s="110"/>
      <c r="I84" s="110"/>
      <c r="J84" s="110"/>
      <c r="K84" s="110"/>
    </row>
    <row r="85" spans="1:11">
      <c r="A85" s="115" t="s">
        <v>151</v>
      </c>
      <c r="B85" s="112">
        <v>115.45893202948633</v>
      </c>
      <c r="C85" s="113">
        <v>196.93360089362503</v>
      </c>
      <c r="D85" s="113">
        <v>193.66645906194603</v>
      </c>
      <c r="E85" s="113">
        <v>285.54586015324691</v>
      </c>
      <c r="F85" s="113">
        <v>259.47011333055372</v>
      </c>
      <c r="G85" s="114">
        <v>213.42280225331561</v>
      </c>
      <c r="H85" s="110"/>
      <c r="I85" s="110"/>
      <c r="J85" s="110"/>
      <c r="K85" s="110"/>
    </row>
    <row r="86" spans="1:11">
      <c r="A86" s="115" t="s">
        <v>152</v>
      </c>
      <c r="B86" s="112">
        <v>116.90971144896058</v>
      </c>
      <c r="C86" s="113">
        <v>183.48770771344687</v>
      </c>
      <c r="D86" s="113">
        <v>213.63483926603743</v>
      </c>
      <c r="E86" s="113">
        <v>285.93277591803871</v>
      </c>
      <c r="F86" s="113">
        <v>242.49958938205154</v>
      </c>
      <c r="G86" s="114">
        <v>214.98957619725871</v>
      </c>
      <c r="H86" s="110"/>
      <c r="I86" s="110"/>
      <c r="J86" s="110"/>
      <c r="K86" s="110"/>
    </row>
    <row r="87" spans="1:11">
      <c r="A87" s="115" t="s">
        <v>154</v>
      </c>
      <c r="B87" s="112">
        <v>109.15938245584</v>
      </c>
      <c r="C87" s="113">
        <v>153.90120698688227</v>
      </c>
      <c r="D87" s="113">
        <v>208.65232597135051</v>
      </c>
      <c r="E87" s="113">
        <v>262.24583331223187</v>
      </c>
      <c r="F87" s="113">
        <v>228.62196616508106</v>
      </c>
      <c r="G87" s="114">
        <v>189.5683116396666</v>
      </c>
      <c r="H87" s="110"/>
      <c r="I87" s="110"/>
      <c r="J87" s="110"/>
      <c r="K87" s="110"/>
    </row>
    <row r="88" spans="1:11">
      <c r="A88" s="115" t="s">
        <v>155</v>
      </c>
      <c r="B88" s="112">
        <v>101.35769843902125</v>
      </c>
      <c r="C88" s="113">
        <v>177.73054833384407</v>
      </c>
      <c r="D88" s="113">
        <v>209.2751401331864</v>
      </c>
      <c r="E88" s="113">
        <v>275.39691784117207</v>
      </c>
      <c r="F88" s="113">
        <v>233.23604846555233</v>
      </c>
      <c r="G88" s="114">
        <v>199.93395794007915</v>
      </c>
      <c r="H88" s="110"/>
      <c r="I88" s="110"/>
      <c r="J88" s="110"/>
      <c r="K88" s="110"/>
    </row>
    <row r="89" spans="1:11">
      <c r="A89" s="115" t="s">
        <v>156</v>
      </c>
      <c r="B89" s="112">
        <v>123.13222848705958</v>
      </c>
      <c r="C89" s="113">
        <v>187.95583278140785</v>
      </c>
      <c r="D89" s="113">
        <v>209.68715565563167</v>
      </c>
      <c r="E89" s="113">
        <v>284.36586835748176</v>
      </c>
      <c r="F89" s="113">
        <v>237.32453979203777</v>
      </c>
      <c r="G89" s="114">
        <v>209.13893967994238</v>
      </c>
      <c r="H89" s="110"/>
      <c r="I89" s="110"/>
      <c r="J89" s="110"/>
      <c r="K89" s="110"/>
    </row>
    <row r="90" spans="1:11" ht="13.5" thickBot="1">
      <c r="A90" s="116" t="s">
        <v>157</v>
      </c>
      <c r="B90" s="117">
        <v>118.74137396086317</v>
      </c>
      <c r="C90" s="118">
        <v>187.91629185160289</v>
      </c>
      <c r="D90" s="118">
        <v>213.65400277870933</v>
      </c>
      <c r="E90" s="118">
        <v>287.09251034391951</v>
      </c>
      <c r="F90" s="118">
        <v>228.06099887553853</v>
      </c>
      <c r="G90" s="119">
        <v>215.10588907891037</v>
      </c>
      <c r="H90" s="110"/>
      <c r="I90" s="110"/>
      <c r="J90" s="110"/>
      <c r="K90" s="110"/>
    </row>
    <row r="91" spans="1:11">
      <c r="A91" s="120"/>
      <c r="B91" s="121"/>
      <c r="C91" s="110"/>
      <c r="D91" s="110"/>
      <c r="E91" s="110"/>
      <c r="F91" s="110"/>
      <c r="G91" s="110"/>
      <c r="H91" s="110"/>
      <c r="I91" s="110"/>
      <c r="J91" s="110"/>
      <c r="K91" s="110"/>
    </row>
    <row r="92" spans="1:11">
      <c r="B92" s="122"/>
      <c r="C92" s="110"/>
      <c r="D92" s="110"/>
      <c r="E92" s="110"/>
      <c r="F92" s="110"/>
      <c r="G92" s="110"/>
      <c r="H92" s="110"/>
      <c r="I92" s="110"/>
      <c r="J92" s="110"/>
      <c r="K92" s="110"/>
    </row>
    <row r="93" spans="1:11">
      <c r="B93" s="122"/>
      <c r="C93" s="110"/>
      <c r="D93" s="110"/>
      <c r="E93" s="110"/>
      <c r="F93" s="110"/>
      <c r="G93" s="110"/>
      <c r="H93" s="110"/>
      <c r="I93" s="110"/>
      <c r="J93" s="110"/>
      <c r="K93" s="110"/>
    </row>
    <row r="94" spans="1:11">
      <c r="B94" s="122"/>
      <c r="C94" s="110"/>
      <c r="D94" s="110"/>
      <c r="E94" s="110"/>
      <c r="F94" s="110"/>
      <c r="G94" s="110"/>
      <c r="H94" s="110"/>
      <c r="I94" s="110"/>
      <c r="J94" s="110"/>
      <c r="K94" s="110"/>
    </row>
  </sheetData>
  <mergeCells count="3">
    <mergeCell ref="A4:A5"/>
    <mergeCell ref="B4:G4"/>
    <mergeCell ref="A2:G2"/>
  </mergeCells>
  <phoneticPr fontId="2" type="noConversion"/>
  <pageMargins left="0.75" right="0.75" top="1" bottom="1" header="0.5" footer="0.5"/>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sheetPr>
    <tabColor rgb="FF7030A0"/>
  </sheetPr>
  <dimension ref="A2:C14"/>
  <sheetViews>
    <sheetView showGridLines="0" workbookViewId="0">
      <selection activeCell="B22" sqref="B22"/>
    </sheetView>
  </sheetViews>
  <sheetFormatPr defaultRowHeight="12.75"/>
  <cols>
    <col min="1" max="1" width="30.140625" style="1" customWidth="1"/>
    <col min="2" max="2" width="21.5703125" style="1" customWidth="1"/>
    <col min="3" max="3" width="18.5703125" style="1" customWidth="1"/>
    <col min="4" max="16384" width="9.140625" style="1"/>
  </cols>
  <sheetData>
    <row r="2" spans="1:3" ht="15">
      <c r="A2" s="160" t="s">
        <v>158</v>
      </c>
      <c r="B2" s="168"/>
      <c r="C2" s="168"/>
    </row>
    <row r="3" spans="1:3" ht="5.25" customHeight="1" thickBot="1">
      <c r="A3" s="2"/>
      <c r="B3" s="2"/>
      <c r="C3" s="2"/>
    </row>
    <row r="4" spans="1:3" ht="13.5" thickBot="1">
      <c r="A4" s="172"/>
      <c r="B4" s="173"/>
      <c r="C4" s="123" t="s">
        <v>159</v>
      </c>
    </row>
    <row r="5" spans="1:3">
      <c r="A5" s="174" t="s">
        <v>45</v>
      </c>
      <c r="B5" s="124" t="s">
        <v>25</v>
      </c>
      <c r="C5" s="87">
        <v>284971.40000000002</v>
      </c>
    </row>
    <row r="6" spans="1:3">
      <c r="A6" s="170"/>
      <c r="B6" s="125" t="s">
        <v>46</v>
      </c>
      <c r="C6" s="82">
        <v>286198.7</v>
      </c>
    </row>
    <row r="7" spans="1:3">
      <c r="A7" s="175"/>
      <c r="B7" s="126" t="s">
        <v>47</v>
      </c>
      <c r="C7" s="82">
        <f>+C6-C5</f>
        <v>1227.2999999999884</v>
      </c>
    </row>
    <row r="8" spans="1:3">
      <c r="A8" s="169" t="s">
        <v>48</v>
      </c>
      <c r="B8" s="125" t="s">
        <v>25</v>
      </c>
      <c r="C8" s="82">
        <v>102.8</v>
      </c>
    </row>
    <row r="9" spans="1:3">
      <c r="A9" s="176"/>
      <c r="B9" s="125" t="s">
        <v>46</v>
      </c>
      <c r="C9" s="82">
        <v>102.9</v>
      </c>
    </row>
    <row r="10" spans="1:3">
      <c r="A10" s="177"/>
      <c r="B10" s="126" t="s">
        <v>47</v>
      </c>
      <c r="C10" s="82">
        <f>+C9-C8</f>
        <v>0.10000000000000853</v>
      </c>
    </row>
    <row r="11" spans="1:3">
      <c r="A11" s="169" t="s">
        <v>49</v>
      </c>
      <c r="B11" s="125" t="s">
        <v>25</v>
      </c>
      <c r="C11" s="82">
        <v>100</v>
      </c>
    </row>
    <row r="12" spans="1:3">
      <c r="A12" s="170"/>
      <c r="B12" s="125" t="s">
        <v>46</v>
      </c>
      <c r="C12" s="82">
        <v>100.1</v>
      </c>
    </row>
    <row r="13" spans="1:3" ht="13.5" thickBot="1">
      <c r="A13" s="171"/>
      <c r="B13" s="127" t="s">
        <v>47</v>
      </c>
      <c r="C13" s="128">
        <f>+C12-C11</f>
        <v>9.9999999999994316E-2</v>
      </c>
    </row>
    <row r="14" spans="1:3">
      <c r="C14" s="110"/>
    </row>
  </sheetData>
  <mergeCells count="5">
    <mergeCell ref="A11:A13"/>
    <mergeCell ref="A2:C2"/>
    <mergeCell ref="A4:B4"/>
    <mergeCell ref="A5:A7"/>
    <mergeCell ref="A8:A10"/>
  </mergeCells>
  <phoneticPr fontId="2" type="noConversion"/>
  <pageMargins left="0.75" right="0.75" top="1" bottom="1" header="0.5" footer="0.5"/>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sheetPr>
    <tabColor rgb="FF7030A0"/>
  </sheetPr>
  <dimension ref="A2:C11"/>
  <sheetViews>
    <sheetView showGridLines="0" workbookViewId="0">
      <selection activeCell="A25" sqref="A25"/>
    </sheetView>
  </sheetViews>
  <sheetFormatPr defaultRowHeight="12.75"/>
  <cols>
    <col min="1" max="1" width="33.42578125" style="1" customWidth="1"/>
    <col min="2" max="2" width="23.85546875" style="1" customWidth="1"/>
    <col min="3" max="3" width="20.42578125" style="1" customWidth="1"/>
    <col min="4" max="16384" width="9.140625" style="1"/>
  </cols>
  <sheetData>
    <row r="2" spans="1:3" ht="15">
      <c r="A2" s="160" t="s">
        <v>160</v>
      </c>
      <c r="B2" s="168"/>
      <c r="C2" s="168"/>
    </row>
    <row r="3" spans="1:3" ht="5.25" customHeight="1" thickBot="1">
      <c r="A3" s="2"/>
      <c r="B3" s="2"/>
      <c r="C3" s="129"/>
    </row>
    <row r="4" spans="1:3" ht="13.5" thickBot="1">
      <c r="A4" s="172"/>
      <c r="B4" s="173"/>
      <c r="C4" s="130" t="s">
        <v>159</v>
      </c>
    </row>
    <row r="5" spans="1:3">
      <c r="A5" s="174" t="s">
        <v>45</v>
      </c>
      <c r="B5" s="124" t="s">
        <v>25</v>
      </c>
      <c r="C5" s="131">
        <v>223479.2</v>
      </c>
    </row>
    <row r="6" spans="1:3">
      <c r="A6" s="170"/>
      <c r="B6" s="125" t="s">
        <v>46</v>
      </c>
      <c r="C6" s="132">
        <v>225051.00000000003</v>
      </c>
    </row>
    <row r="7" spans="1:3">
      <c r="A7" s="175"/>
      <c r="B7" s="126" t="s">
        <v>47</v>
      </c>
      <c r="C7" s="132">
        <f>+C6-C5</f>
        <v>1571.8000000000175</v>
      </c>
    </row>
    <row r="8" spans="1:3">
      <c r="A8" s="169" t="s">
        <v>49</v>
      </c>
      <c r="B8" s="125" t="s">
        <v>25</v>
      </c>
      <c r="C8" s="132">
        <v>99.8</v>
      </c>
    </row>
    <row r="9" spans="1:3">
      <c r="A9" s="170"/>
      <c r="B9" s="125" t="s">
        <v>46</v>
      </c>
      <c r="C9" s="132">
        <v>99.8</v>
      </c>
    </row>
    <row r="10" spans="1:3" ht="13.5" thickBot="1">
      <c r="A10" s="171"/>
      <c r="B10" s="127" t="s">
        <v>47</v>
      </c>
      <c r="C10" s="133">
        <f>+C9-C8</f>
        <v>0</v>
      </c>
    </row>
    <row r="11" spans="1:3">
      <c r="C11" s="134"/>
    </row>
  </sheetData>
  <mergeCells count="4">
    <mergeCell ref="A8:A10"/>
    <mergeCell ref="A2:C2"/>
    <mergeCell ref="A4:B4"/>
    <mergeCell ref="A5:A7"/>
  </mergeCells>
  <phoneticPr fontId="2" type="noConversion"/>
  <pageMargins left="0.75" right="0.75" top="1" bottom="1" header="0.5" footer="0.5"/>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sheetPr>
    <tabColor rgb="FF7030A0"/>
  </sheetPr>
  <dimension ref="A2:E24"/>
  <sheetViews>
    <sheetView showGridLines="0" workbookViewId="0">
      <selection activeCell="B15" sqref="B15"/>
    </sheetView>
  </sheetViews>
  <sheetFormatPr defaultRowHeight="12.75"/>
  <cols>
    <col min="1" max="1" width="35.5703125" style="2" customWidth="1"/>
    <col min="2" max="5" width="12.28515625" style="1" customWidth="1"/>
    <col min="6" max="16384" width="9.140625" style="1"/>
  </cols>
  <sheetData>
    <row r="2" spans="1:5" ht="30" customHeight="1">
      <c r="A2" s="178" t="s">
        <v>161</v>
      </c>
      <c r="B2" s="179"/>
      <c r="C2" s="179"/>
      <c r="D2" s="179"/>
      <c r="E2" s="179"/>
    </row>
    <row r="3" spans="1:5" ht="5.25" customHeight="1" thickBot="1"/>
    <row r="4" spans="1:5" ht="28.5" customHeight="1" thickBot="1">
      <c r="A4" s="4"/>
      <c r="B4" s="180" t="s">
        <v>50</v>
      </c>
      <c r="C4" s="181"/>
      <c r="D4" s="180" t="s">
        <v>51</v>
      </c>
      <c r="E4" s="182"/>
    </row>
    <row r="5" spans="1:5" ht="13.5" thickBot="1">
      <c r="A5" s="5"/>
      <c r="B5" s="6" t="s">
        <v>25</v>
      </c>
      <c r="C5" s="3" t="s">
        <v>46</v>
      </c>
      <c r="D5" s="6" t="s">
        <v>25</v>
      </c>
      <c r="E5" s="3" t="s">
        <v>46</v>
      </c>
    </row>
    <row r="6" spans="1:5" ht="6.75" customHeight="1">
      <c r="A6" s="7"/>
      <c r="B6" s="8"/>
      <c r="C6" s="9"/>
      <c r="D6" s="8"/>
      <c r="E6" s="9"/>
    </row>
    <row r="7" spans="1:5">
      <c r="A7" s="10" t="s">
        <v>19</v>
      </c>
      <c r="B7" s="14">
        <v>1.8</v>
      </c>
      <c r="C7" s="15">
        <v>1.8</v>
      </c>
      <c r="D7" s="14">
        <v>0</v>
      </c>
      <c r="E7" s="15">
        <v>0</v>
      </c>
    </row>
    <row r="8" spans="1:5" ht="63" customHeight="1">
      <c r="A8" s="11" t="s">
        <v>56</v>
      </c>
      <c r="B8" s="14">
        <v>18.8</v>
      </c>
      <c r="C8" s="15">
        <v>18.600000000000001</v>
      </c>
      <c r="D8" s="14">
        <v>0.4</v>
      </c>
      <c r="E8" s="15">
        <v>0.30000000000000004</v>
      </c>
    </row>
    <row r="9" spans="1:5">
      <c r="A9" s="10" t="s">
        <v>20</v>
      </c>
      <c r="B9" s="14">
        <v>3.6</v>
      </c>
      <c r="C9" s="15">
        <v>3.5</v>
      </c>
      <c r="D9" s="14">
        <v>0</v>
      </c>
      <c r="E9" s="15">
        <v>0</v>
      </c>
    </row>
    <row r="10" spans="1:5" ht="38.25">
      <c r="A10" s="11" t="s">
        <v>52</v>
      </c>
      <c r="B10" s="14">
        <v>20.3</v>
      </c>
      <c r="C10" s="15">
        <v>20.6</v>
      </c>
      <c r="D10" s="14">
        <v>0.1</v>
      </c>
      <c r="E10" s="15">
        <v>0</v>
      </c>
    </row>
    <row r="11" spans="1:5">
      <c r="A11" s="10" t="s">
        <v>21</v>
      </c>
      <c r="B11" s="14">
        <v>8</v>
      </c>
      <c r="C11" s="15">
        <v>8</v>
      </c>
      <c r="D11" s="14">
        <v>0.8</v>
      </c>
      <c r="E11" s="15">
        <v>0.8</v>
      </c>
    </row>
    <row r="12" spans="1:5">
      <c r="A12" s="10" t="s">
        <v>22</v>
      </c>
      <c r="B12" s="14">
        <v>2.6</v>
      </c>
      <c r="C12" s="15">
        <v>2.6</v>
      </c>
      <c r="D12" s="14">
        <v>0</v>
      </c>
      <c r="E12" s="15">
        <v>0</v>
      </c>
    </row>
    <row r="13" spans="1:5">
      <c r="A13" s="10" t="s">
        <v>23</v>
      </c>
      <c r="B13" s="14">
        <v>8.1999999999999993</v>
      </c>
      <c r="C13" s="15">
        <v>8.1</v>
      </c>
      <c r="D13" s="14">
        <v>-0.1</v>
      </c>
      <c r="E13" s="15">
        <v>-0.1</v>
      </c>
    </row>
    <row r="14" spans="1:5" ht="38.25">
      <c r="A14" s="11" t="s">
        <v>57</v>
      </c>
      <c r="B14" s="14">
        <v>6.6</v>
      </c>
      <c r="C14" s="15">
        <v>6.7</v>
      </c>
      <c r="D14" s="14">
        <v>-0.7</v>
      </c>
      <c r="E14" s="15">
        <v>-0.6</v>
      </c>
    </row>
    <row r="15" spans="1:5" ht="39" customHeight="1">
      <c r="A15" s="11" t="s">
        <v>58</v>
      </c>
      <c r="B15" s="14">
        <v>17.600000000000001</v>
      </c>
      <c r="C15" s="15">
        <v>17.3</v>
      </c>
      <c r="D15" s="14">
        <v>0</v>
      </c>
      <c r="E15" s="15">
        <v>0.1</v>
      </c>
    </row>
    <row r="16" spans="1:5" ht="38.25">
      <c r="A16" s="11" t="s">
        <v>59</v>
      </c>
      <c r="B16" s="14">
        <v>2.8</v>
      </c>
      <c r="C16" s="15">
        <v>2.8</v>
      </c>
      <c r="D16" s="14">
        <v>-0.5</v>
      </c>
      <c r="E16" s="15">
        <v>-0.5</v>
      </c>
    </row>
    <row r="17" spans="1:5" ht="5.25" customHeight="1">
      <c r="A17" s="12"/>
      <c r="B17" s="14"/>
      <c r="C17" s="15"/>
      <c r="D17" s="14"/>
      <c r="E17" s="15"/>
    </row>
    <row r="18" spans="1:5">
      <c r="A18" s="13" t="s">
        <v>24</v>
      </c>
      <c r="B18" s="26">
        <f>SUM(B7:B16)</f>
        <v>90.3</v>
      </c>
      <c r="C18" s="27">
        <f>SUM(C7:C16)</f>
        <v>90</v>
      </c>
      <c r="D18" s="26">
        <f>SUM(D7:D16)</f>
        <v>0</v>
      </c>
      <c r="E18" s="27">
        <f>SUM(E7:E16)</f>
        <v>0</v>
      </c>
    </row>
    <row r="19" spans="1:5" ht="6" customHeight="1">
      <c r="A19" s="7"/>
      <c r="B19" s="14"/>
      <c r="C19" s="15"/>
      <c r="D19" s="14"/>
      <c r="E19" s="15"/>
    </row>
    <row r="20" spans="1:5">
      <c r="A20" s="13" t="s">
        <v>17</v>
      </c>
      <c r="B20" s="26">
        <v>9.6999999999999993</v>
      </c>
      <c r="C20" s="27">
        <v>10</v>
      </c>
      <c r="D20" s="26">
        <v>-0.2</v>
      </c>
      <c r="E20" s="27">
        <v>-0.2</v>
      </c>
    </row>
    <row r="21" spans="1:5" ht="6" customHeight="1" thickBot="1">
      <c r="A21" s="7"/>
      <c r="B21" s="14"/>
      <c r="C21" s="15"/>
      <c r="D21" s="14"/>
      <c r="E21" s="16"/>
    </row>
    <row r="22" spans="1:5" ht="6.75" customHeight="1">
      <c r="A22" s="17"/>
      <c r="B22" s="18"/>
      <c r="C22" s="19"/>
      <c r="D22" s="18"/>
      <c r="E22" s="19"/>
    </row>
    <row r="23" spans="1:5">
      <c r="A23" s="20" t="s">
        <v>18</v>
      </c>
      <c r="B23" s="21">
        <f>+B20+B18</f>
        <v>100</v>
      </c>
      <c r="C23" s="22">
        <f>+C20+C18</f>
        <v>100</v>
      </c>
      <c r="D23" s="21">
        <f>+D20+D18</f>
        <v>-0.2</v>
      </c>
      <c r="E23" s="22">
        <f>+E20+E18</f>
        <v>-0.2</v>
      </c>
    </row>
    <row r="24" spans="1:5" ht="7.5" customHeight="1" thickBot="1">
      <c r="A24" s="23"/>
      <c r="B24" s="24"/>
      <c r="C24" s="25"/>
      <c r="D24" s="24"/>
      <c r="E24" s="25"/>
    </row>
  </sheetData>
  <mergeCells count="3">
    <mergeCell ref="A2:E2"/>
    <mergeCell ref="B4:C4"/>
    <mergeCell ref="D4:E4"/>
  </mergeCells>
  <phoneticPr fontId="2" type="noConversion"/>
  <pageMargins left="0.75" right="0.75" top="1" bottom="1" header="0.5" footer="0.5"/>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sheetPr>
    <tabColor rgb="FF7030A0"/>
  </sheetPr>
  <dimension ref="A2:E23"/>
  <sheetViews>
    <sheetView showGridLines="0" workbookViewId="0">
      <selection activeCell="C21" sqref="C21"/>
    </sheetView>
  </sheetViews>
  <sheetFormatPr defaultRowHeight="12.75"/>
  <cols>
    <col min="1" max="1" width="35.5703125" style="2" customWidth="1"/>
    <col min="2" max="5" width="12.28515625" style="1" customWidth="1"/>
    <col min="6" max="16384" width="9.140625" style="1"/>
  </cols>
  <sheetData>
    <row r="2" spans="1:5" ht="26.25" customHeight="1">
      <c r="A2" s="183" t="s">
        <v>162</v>
      </c>
      <c r="B2" s="168"/>
      <c r="C2" s="168"/>
      <c r="D2" s="168"/>
      <c r="E2" s="168"/>
    </row>
    <row r="3" spans="1:5" ht="8.25" customHeight="1" thickBot="1"/>
    <row r="4" spans="1:5" ht="28.5" customHeight="1" thickBot="1">
      <c r="A4" s="4"/>
      <c r="B4" s="180" t="s">
        <v>50</v>
      </c>
      <c r="C4" s="181"/>
      <c r="D4" s="180" t="s">
        <v>51</v>
      </c>
      <c r="E4" s="182"/>
    </row>
    <row r="5" spans="1:5" ht="13.5" thickBot="1">
      <c r="A5" s="5"/>
      <c r="B5" s="6" t="s">
        <v>25</v>
      </c>
      <c r="C5" s="3" t="s">
        <v>46</v>
      </c>
      <c r="D5" s="6" t="s">
        <v>25</v>
      </c>
      <c r="E5" s="3" t="s">
        <v>46</v>
      </c>
    </row>
    <row r="6" spans="1:5" ht="6" customHeight="1">
      <c r="A6" s="7"/>
      <c r="B6" s="28"/>
      <c r="C6" s="29"/>
      <c r="D6" s="28"/>
      <c r="E6" s="29"/>
    </row>
    <row r="7" spans="1:5">
      <c r="A7" s="30" t="s">
        <v>26</v>
      </c>
      <c r="B7" s="26">
        <f>+B8+B12</f>
        <v>86.9</v>
      </c>
      <c r="C7" s="27">
        <f>+C8+C12</f>
        <v>84.9</v>
      </c>
      <c r="D7" s="26">
        <f>+D8+D12</f>
        <v>1.1000000000000001</v>
      </c>
      <c r="E7" s="27">
        <f>+E8+E12</f>
        <v>-0.4</v>
      </c>
    </row>
    <row r="8" spans="1:5" ht="25.5">
      <c r="A8" s="31" t="s">
        <v>53</v>
      </c>
      <c r="B8" s="14">
        <f>+B9+B10+B11</f>
        <v>74</v>
      </c>
      <c r="C8" s="15">
        <f>+C9+C10+C11</f>
        <v>73.5</v>
      </c>
      <c r="D8" s="14">
        <f>+D9+D10+D11</f>
        <v>0.7</v>
      </c>
      <c r="E8" s="15">
        <f>+E9+E10+E11</f>
        <v>0.4</v>
      </c>
    </row>
    <row r="9" spans="1:5" ht="25.5">
      <c r="A9" s="31" t="s">
        <v>54</v>
      </c>
      <c r="B9" s="14">
        <v>65.099999999999994</v>
      </c>
      <c r="C9" s="15">
        <v>65.099999999999994</v>
      </c>
      <c r="D9" s="14">
        <v>0.5</v>
      </c>
      <c r="E9" s="15">
        <v>0.5</v>
      </c>
    </row>
    <row r="10" spans="1:5" ht="25.5">
      <c r="A10" s="31" t="s">
        <v>55</v>
      </c>
      <c r="B10" s="14">
        <v>0.5</v>
      </c>
      <c r="C10" s="15">
        <v>0.5</v>
      </c>
      <c r="D10" s="14">
        <v>0</v>
      </c>
      <c r="E10" s="15">
        <v>0</v>
      </c>
    </row>
    <row r="11" spans="1:5" ht="25.5">
      <c r="A11" s="31" t="s">
        <v>60</v>
      </c>
      <c r="B11" s="14">
        <v>8.4</v>
      </c>
      <c r="C11" s="15">
        <v>7.9</v>
      </c>
      <c r="D11" s="14">
        <v>0.2</v>
      </c>
      <c r="E11" s="15">
        <v>-0.1</v>
      </c>
    </row>
    <row r="12" spans="1:5" ht="24" customHeight="1">
      <c r="A12" s="31" t="s">
        <v>28</v>
      </c>
      <c r="B12" s="14">
        <v>12.9</v>
      </c>
      <c r="C12" s="15">
        <v>11.4</v>
      </c>
      <c r="D12" s="14">
        <v>0.4</v>
      </c>
      <c r="E12" s="15">
        <v>-0.8</v>
      </c>
    </row>
    <row r="13" spans="1:5" ht="6" customHeight="1">
      <c r="A13" s="31"/>
      <c r="B13" s="14"/>
      <c r="C13" s="15"/>
      <c r="D13" s="14"/>
      <c r="E13" s="15"/>
    </row>
    <row r="14" spans="1:5">
      <c r="A14" s="30" t="s">
        <v>29</v>
      </c>
      <c r="B14" s="26">
        <v>18.8</v>
      </c>
      <c r="C14" s="27">
        <v>19</v>
      </c>
      <c r="D14" s="26">
        <v>1.7</v>
      </c>
      <c r="E14" s="27">
        <v>2</v>
      </c>
    </row>
    <row r="15" spans="1:5">
      <c r="A15" s="30" t="s">
        <v>30</v>
      </c>
      <c r="B15" s="26">
        <v>1.1000000000000001</v>
      </c>
      <c r="C15" s="27">
        <v>2.9</v>
      </c>
      <c r="D15" s="26">
        <v>-0.4</v>
      </c>
      <c r="E15" s="27">
        <v>0.9</v>
      </c>
    </row>
    <row r="16" spans="1:5" ht="6.75" customHeight="1">
      <c r="A16" s="32"/>
      <c r="B16" s="14"/>
      <c r="C16" s="15"/>
      <c r="D16" s="14"/>
      <c r="E16" s="15"/>
    </row>
    <row r="17" spans="1:5">
      <c r="A17" s="30" t="s">
        <v>31</v>
      </c>
      <c r="B17" s="26">
        <f>+B18-B19</f>
        <v>-6.7999999999999972</v>
      </c>
      <c r="C17" s="27">
        <f>+C18-C19</f>
        <v>-6.7999999999999972</v>
      </c>
      <c r="D17" s="26">
        <f>+D18-D19</f>
        <v>-2.6</v>
      </c>
      <c r="E17" s="27">
        <f>+E18-E19</f>
        <v>-2.7</v>
      </c>
    </row>
    <row r="18" spans="1:5">
      <c r="A18" s="32" t="s">
        <v>32</v>
      </c>
      <c r="B18" s="14">
        <v>49.6</v>
      </c>
      <c r="C18" s="15">
        <v>48.800000000000004</v>
      </c>
      <c r="D18" s="14">
        <v>0.3</v>
      </c>
      <c r="E18" s="15">
        <v>-0.1</v>
      </c>
    </row>
    <row r="19" spans="1:5">
      <c r="A19" s="32" t="s">
        <v>33</v>
      </c>
      <c r="B19" s="14">
        <v>56.4</v>
      </c>
      <c r="C19" s="15">
        <v>55.6</v>
      </c>
      <c r="D19" s="14">
        <v>2.9</v>
      </c>
      <c r="E19" s="15">
        <v>2.6</v>
      </c>
    </row>
    <row r="20" spans="1:5" ht="6" customHeight="1" thickBot="1">
      <c r="A20" s="33"/>
      <c r="B20" s="14"/>
      <c r="C20" s="15"/>
      <c r="D20" s="14"/>
      <c r="E20" s="16"/>
    </row>
    <row r="21" spans="1:5" ht="6" customHeight="1">
      <c r="A21" s="34"/>
      <c r="B21" s="18"/>
      <c r="C21" s="19"/>
      <c r="D21" s="18"/>
      <c r="E21" s="19"/>
    </row>
    <row r="22" spans="1:5">
      <c r="A22" s="35" t="s">
        <v>18</v>
      </c>
      <c r="B22" s="21">
        <f>+B7+B14+B15+B17</f>
        <v>100</v>
      </c>
      <c r="C22" s="22">
        <f>+C7+C14+C15+C17</f>
        <v>100.00000000000001</v>
      </c>
      <c r="D22" s="21">
        <f>+D7+D14+D15+D17</f>
        <v>-0.20000000000000018</v>
      </c>
      <c r="E22" s="22">
        <f>+E7+E14+E15+E17</f>
        <v>-0.20000000000000018</v>
      </c>
    </row>
    <row r="23" spans="1:5" ht="6.75" customHeight="1" thickBot="1">
      <c r="A23" s="23"/>
      <c r="B23" s="36"/>
      <c r="C23" s="37"/>
      <c r="D23" s="36"/>
      <c r="E23" s="37"/>
    </row>
  </sheetData>
  <mergeCells count="3">
    <mergeCell ref="B4:C4"/>
    <mergeCell ref="D4:E4"/>
    <mergeCell ref="A2:E2"/>
  </mergeCells>
  <phoneticPr fontId="2" type="noConversion"/>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sheetPr>
    <tabColor rgb="FF7030A0"/>
  </sheetPr>
  <dimension ref="A2:D42"/>
  <sheetViews>
    <sheetView showGridLines="0" workbookViewId="0">
      <selection activeCell="C15" sqref="C15"/>
    </sheetView>
  </sheetViews>
  <sheetFormatPr defaultRowHeight="12"/>
  <cols>
    <col min="1" max="1" width="42.140625" style="38" customWidth="1"/>
    <col min="2" max="2" width="12.7109375" style="38" customWidth="1"/>
    <col min="3" max="3" width="13.7109375" style="38" customWidth="1"/>
    <col min="4" max="4" width="13.85546875" style="38" customWidth="1"/>
    <col min="5" max="16384" width="9.140625" style="39"/>
  </cols>
  <sheetData>
    <row r="2" spans="1:4" ht="15">
      <c r="A2" s="135" t="s">
        <v>163</v>
      </c>
    </row>
    <row r="3" spans="1:4" ht="6.75" customHeight="1"/>
    <row r="4" spans="1:4" ht="12.75" thickBot="1">
      <c r="A4" s="40"/>
      <c r="B4" s="40"/>
      <c r="C4" s="40"/>
      <c r="D4" s="41" t="s">
        <v>34</v>
      </c>
    </row>
    <row r="5" spans="1:4" ht="38.25" customHeight="1" thickBot="1">
      <c r="A5" s="42"/>
      <c r="B5" s="43" t="s">
        <v>35</v>
      </c>
      <c r="C5" s="43" t="s">
        <v>164</v>
      </c>
      <c r="D5" s="44" t="s">
        <v>165</v>
      </c>
    </row>
    <row r="6" spans="1:4" ht="5.25" customHeight="1">
      <c r="A6" s="45"/>
      <c r="B6" s="46"/>
      <c r="C6" s="46"/>
      <c r="D6" s="47"/>
    </row>
    <row r="7" spans="1:4">
      <c r="A7" s="48" t="s">
        <v>19</v>
      </c>
      <c r="B7" s="136">
        <v>4060.2999999999993</v>
      </c>
      <c r="C7" s="136">
        <v>102.07243254334668</v>
      </c>
      <c r="D7" s="137">
        <v>102.02784199417023</v>
      </c>
    </row>
    <row r="8" spans="1:4" ht="54" customHeight="1">
      <c r="A8" s="49" t="s">
        <v>61</v>
      </c>
      <c r="B8" s="136">
        <v>41934.600000000006</v>
      </c>
      <c r="C8" s="136">
        <v>101.93528207881512</v>
      </c>
      <c r="D8" s="137">
        <v>101.31651111266811</v>
      </c>
    </row>
    <row r="9" spans="1:4">
      <c r="A9" s="48" t="s">
        <v>20</v>
      </c>
      <c r="B9" s="136">
        <v>7969.1</v>
      </c>
      <c r="C9" s="136">
        <v>101.17968524211133</v>
      </c>
      <c r="D9" s="137">
        <v>103.46793040768631</v>
      </c>
    </row>
    <row r="10" spans="1:4" ht="36">
      <c r="A10" s="49" t="s">
        <v>62</v>
      </c>
      <c r="B10" s="136">
        <v>46331.099999999991</v>
      </c>
      <c r="C10" s="136">
        <v>100.21698842211775</v>
      </c>
      <c r="D10" s="137">
        <v>102.36270400802442</v>
      </c>
    </row>
    <row r="11" spans="1:4">
      <c r="A11" s="48" t="s">
        <v>21</v>
      </c>
      <c r="B11" s="136">
        <v>17912.399999999998</v>
      </c>
      <c r="C11" s="136">
        <v>110.66984329468852</v>
      </c>
      <c r="D11" s="137">
        <v>101.21086444307581</v>
      </c>
    </row>
    <row r="12" spans="1:4">
      <c r="A12" s="48" t="s">
        <v>22</v>
      </c>
      <c r="B12" s="136">
        <v>5871.1</v>
      </c>
      <c r="C12" s="136">
        <v>98.683166745993972</v>
      </c>
      <c r="D12" s="137">
        <v>104.87852804573063</v>
      </c>
    </row>
    <row r="13" spans="1:4">
      <c r="A13" s="48" t="s">
        <v>23</v>
      </c>
      <c r="B13" s="136">
        <v>18183.7</v>
      </c>
      <c r="C13" s="136">
        <v>98.74825608432802</v>
      </c>
      <c r="D13" s="137">
        <v>101.94542712497268</v>
      </c>
    </row>
    <row r="14" spans="1:4" ht="36">
      <c r="A14" s="49" t="s">
        <v>63</v>
      </c>
      <c r="B14" s="136">
        <v>15063.5</v>
      </c>
      <c r="C14" s="136">
        <v>92.093381028617159</v>
      </c>
      <c r="D14" s="137">
        <v>102.29117009934743</v>
      </c>
    </row>
    <row r="15" spans="1:4" ht="36">
      <c r="A15" s="49" t="s">
        <v>64</v>
      </c>
      <c r="B15" s="136">
        <v>38841.100000000006</v>
      </c>
      <c r="C15" s="136">
        <v>100.30627301367858</v>
      </c>
      <c r="D15" s="137">
        <v>102.9484185778996</v>
      </c>
    </row>
    <row r="16" spans="1:4" ht="25.5" customHeight="1">
      <c r="A16" s="49" t="s">
        <v>65</v>
      </c>
      <c r="B16" s="136">
        <v>6272.7</v>
      </c>
      <c r="C16" s="136">
        <v>83.528456850417527</v>
      </c>
      <c r="D16" s="137">
        <v>103.31214177482049</v>
      </c>
    </row>
    <row r="17" spans="1:4" ht="5.25" customHeight="1">
      <c r="A17" s="50"/>
      <c r="B17" s="136"/>
      <c r="C17" s="136"/>
      <c r="D17" s="137"/>
    </row>
    <row r="18" spans="1:4">
      <c r="A18" s="51" t="s">
        <v>24</v>
      </c>
      <c r="B18" s="136">
        <v>202439.60000000003</v>
      </c>
      <c r="C18" s="136">
        <v>100.05735837156806</v>
      </c>
      <c r="D18" s="137">
        <v>102.2462501048021</v>
      </c>
    </row>
    <row r="19" spans="1:4" ht="4.5" customHeight="1">
      <c r="A19" s="52"/>
      <c r="B19" s="136"/>
      <c r="C19" s="136"/>
      <c r="D19" s="137"/>
    </row>
    <row r="20" spans="1:4" ht="14.25">
      <c r="A20" s="51" t="s">
        <v>68</v>
      </c>
      <c r="B20" s="136">
        <v>22611.4</v>
      </c>
      <c r="C20" s="136">
        <v>97.714884385208038</v>
      </c>
      <c r="D20" s="137">
        <v>114.355506779481</v>
      </c>
    </row>
    <row r="21" spans="1:4" ht="5.25" customHeight="1">
      <c r="A21" s="53"/>
      <c r="B21" s="138"/>
      <c r="C21" s="138"/>
      <c r="D21" s="139"/>
    </row>
    <row r="22" spans="1:4" ht="18" customHeight="1">
      <c r="A22" s="54" t="s">
        <v>18</v>
      </c>
      <c r="B22" s="140">
        <v>225051.00000000003</v>
      </c>
      <c r="C22" s="140">
        <v>99.840037778409481</v>
      </c>
      <c r="D22" s="141">
        <v>103.34576109762308</v>
      </c>
    </row>
    <row r="23" spans="1:4" ht="3.75" customHeight="1">
      <c r="A23" s="55"/>
      <c r="B23" s="138"/>
      <c r="C23" s="138"/>
      <c r="D23" s="139"/>
    </row>
    <row r="24" spans="1:4">
      <c r="A24" s="56" t="s">
        <v>36</v>
      </c>
      <c r="B24" s="136">
        <v>190986.90000000002</v>
      </c>
      <c r="C24" s="136">
        <v>99.507853934415778</v>
      </c>
      <c r="D24" s="137">
        <v>103.59544235575923</v>
      </c>
    </row>
    <row r="25" spans="1:4" ht="14.25">
      <c r="A25" s="56" t="s">
        <v>69</v>
      </c>
      <c r="B25" s="136">
        <v>165324.30000000002</v>
      </c>
      <c r="C25" s="136">
        <v>100.56214046130718</v>
      </c>
      <c r="D25" s="137">
        <v>103.70998844490504</v>
      </c>
    </row>
    <row r="26" spans="1:4">
      <c r="A26" s="56" t="s">
        <v>27</v>
      </c>
      <c r="B26" s="136">
        <v>146474.1</v>
      </c>
      <c r="C26" s="136">
        <v>100.84686218547338</v>
      </c>
      <c r="D26" s="137">
        <v>103.81644275442183</v>
      </c>
    </row>
    <row r="27" spans="1:4" ht="24">
      <c r="A27" s="49" t="s">
        <v>66</v>
      </c>
      <c r="B27" s="136">
        <v>1050.7</v>
      </c>
      <c r="C27" s="136">
        <v>101.97881271237257</v>
      </c>
      <c r="D27" s="137">
        <v>102.96942375539004</v>
      </c>
    </row>
    <row r="28" spans="1:4" ht="26.25" customHeight="1">
      <c r="A28" s="57" t="s">
        <v>67</v>
      </c>
      <c r="B28" s="136">
        <v>17799.5</v>
      </c>
      <c r="C28" s="136">
        <v>98.220145567679879</v>
      </c>
      <c r="D28" s="137">
        <v>102.88549909539142</v>
      </c>
    </row>
    <row r="29" spans="1:4" ht="24" customHeight="1">
      <c r="A29" s="57" t="s">
        <v>70</v>
      </c>
      <c r="B29" s="136">
        <v>25662.6</v>
      </c>
      <c r="C29" s="136">
        <v>93.260464055683698</v>
      </c>
      <c r="D29" s="137">
        <v>102.8635332408751</v>
      </c>
    </row>
    <row r="30" spans="1:4" ht="6.75" customHeight="1">
      <c r="A30" s="58"/>
      <c r="B30" s="136"/>
      <c r="C30" s="136"/>
      <c r="D30" s="137"/>
    </row>
    <row r="31" spans="1:4">
      <c r="A31" s="59" t="s">
        <v>37</v>
      </c>
      <c r="B31" s="136">
        <v>49296.4</v>
      </c>
      <c r="C31" s="136">
        <v>114.28756990305861</v>
      </c>
      <c r="D31" s="137">
        <v>98.294182274250844</v>
      </c>
    </row>
    <row r="32" spans="1:4">
      <c r="A32" s="55" t="s">
        <v>38</v>
      </c>
      <c r="B32" s="136"/>
      <c r="C32" s="136"/>
      <c r="D32" s="137"/>
    </row>
    <row r="33" spans="1:4">
      <c r="A33" s="60" t="s">
        <v>29</v>
      </c>
      <c r="B33" s="136">
        <v>42769.1</v>
      </c>
      <c r="C33" s="136">
        <v>111.70567486142531</v>
      </c>
      <c r="D33" s="137">
        <v>102.62383744925087</v>
      </c>
    </row>
    <row r="34" spans="1:4" ht="6.75" customHeight="1">
      <c r="A34" s="61"/>
      <c r="B34" s="136"/>
      <c r="C34" s="136"/>
      <c r="D34" s="137"/>
    </row>
    <row r="35" spans="1:4">
      <c r="A35" s="55" t="s">
        <v>31</v>
      </c>
      <c r="B35" s="136">
        <v>-15232.300000000017</v>
      </c>
      <c r="C35" s="142" t="s">
        <v>0</v>
      </c>
      <c r="D35" s="143" t="s">
        <v>0</v>
      </c>
    </row>
    <row r="36" spans="1:4">
      <c r="A36" s="55" t="s">
        <v>39</v>
      </c>
      <c r="B36" s="136">
        <v>109952.9</v>
      </c>
      <c r="C36" s="136">
        <v>99.828319921517675</v>
      </c>
      <c r="D36" s="137">
        <v>104.29777058131076</v>
      </c>
    </row>
    <row r="37" spans="1:4">
      <c r="A37" s="55" t="s">
        <v>40</v>
      </c>
      <c r="B37" s="136">
        <v>125185.20000000001</v>
      </c>
      <c r="C37" s="136">
        <v>104.73715254737152</v>
      </c>
      <c r="D37" s="137">
        <v>102.47030097251883</v>
      </c>
    </row>
    <row r="38" spans="1:4" ht="3.75" customHeight="1" thickBot="1">
      <c r="A38" s="62"/>
      <c r="B38" s="144"/>
      <c r="C38" s="144"/>
      <c r="D38" s="145"/>
    </row>
    <row r="39" spans="1:4" ht="22.5" customHeight="1">
      <c r="A39" s="184" t="s">
        <v>41</v>
      </c>
      <c r="B39" s="185"/>
      <c r="C39" s="185"/>
      <c r="D39" s="185"/>
    </row>
    <row r="40" spans="1:4" ht="58.5" customHeight="1">
      <c r="A40" s="184" t="s">
        <v>42</v>
      </c>
      <c r="B40" s="185"/>
      <c r="C40" s="185"/>
      <c r="D40" s="185"/>
    </row>
    <row r="41" spans="1:4" ht="39.75" customHeight="1">
      <c r="A41" s="184" t="s">
        <v>43</v>
      </c>
      <c r="B41" s="185"/>
      <c r="C41" s="185"/>
      <c r="D41" s="185"/>
    </row>
    <row r="42" spans="1:4">
      <c r="B42" s="63"/>
    </row>
  </sheetData>
  <mergeCells count="3">
    <mergeCell ref="A39:D39"/>
    <mergeCell ref="A40:D40"/>
    <mergeCell ref="A41:D41"/>
  </mergeCells>
  <phoneticPr fontId="2" type="noConversion"/>
  <pageMargins left="0.75" right="0.75" top="1" bottom="1" header="0.5" footer="0.5"/>
  <pageSetup orientation="portrait" r:id="rId1"/>
  <headerFooter alignWithMargins="0"/>
</worksheet>
</file>

<file path=xl/worksheets/sheet8.xml><?xml version="1.0" encoding="utf-8"?>
<worksheet xmlns="http://schemas.openxmlformats.org/spreadsheetml/2006/main" xmlns:r="http://schemas.openxmlformats.org/officeDocument/2006/relationships">
  <sheetPr>
    <tabColor rgb="FF7030A0"/>
  </sheetPr>
  <dimension ref="A2:D46"/>
  <sheetViews>
    <sheetView showGridLines="0" tabSelected="1" workbookViewId="0">
      <selection activeCell="B15" sqref="B15"/>
    </sheetView>
  </sheetViews>
  <sheetFormatPr defaultRowHeight="12"/>
  <cols>
    <col min="1" max="1" width="42.140625" style="64" customWidth="1"/>
    <col min="2" max="2" width="12.7109375" style="64" customWidth="1"/>
    <col min="3" max="4" width="14" style="64" customWidth="1"/>
    <col min="5" max="16384" width="9.140625" style="39"/>
  </cols>
  <sheetData>
    <row r="2" spans="1:4" ht="15">
      <c r="A2" s="135" t="s">
        <v>166</v>
      </c>
    </row>
    <row r="3" spans="1:4" ht="6.75" customHeight="1"/>
    <row r="4" spans="1:4" ht="12.75" thickBot="1">
      <c r="A4" s="65"/>
      <c r="B4" s="65"/>
      <c r="C4" s="65"/>
      <c r="D4" s="66" t="s">
        <v>144</v>
      </c>
    </row>
    <row r="5" spans="1:4" ht="38.25" customHeight="1" thickBot="1">
      <c r="A5" s="67"/>
      <c r="B5" s="43" t="s">
        <v>35</v>
      </c>
      <c r="C5" s="43" t="s">
        <v>167</v>
      </c>
      <c r="D5" s="44" t="s">
        <v>168</v>
      </c>
    </row>
    <row r="6" spans="1:4" ht="7.5" customHeight="1">
      <c r="A6" s="68"/>
      <c r="B6" s="69"/>
      <c r="C6" s="69"/>
      <c r="D6" s="70"/>
    </row>
    <row r="7" spans="1:4">
      <c r="A7" s="48" t="s">
        <v>19</v>
      </c>
      <c r="B7" s="136">
        <v>10891.2</v>
      </c>
      <c r="C7" s="136">
        <v>96.434033087724174</v>
      </c>
      <c r="D7" s="137">
        <v>97.142963638548991</v>
      </c>
    </row>
    <row r="8" spans="1:4" ht="49.5" customHeight="1">
      <c r="A8" s="49" t="s">
        <v>61</v>
      </c>
      <c r="B8" s="136">
        <v>57922.400000000001</v>
      </c>
      <c r="C8" s="136">
        <v>99.978962648181849</v>
      </c>
      <c r="D8" s="137">
        <v>102.70687849900204</v>
      </c>
    </row>
    <row r="9" spans="1:4">
      <c r="A9" s="48" t="s">
        <v>20</v>
      </c>
      <c r="B9" s="136">
        <v>18158.7</v>
      </c>
      <c r="C9" s="136">
        <v>101.89179309084263</v>
      </c>
      <c r="D9" s="137">
        <v>98.082295486864197</v>
      </c>
    </row>
    <row r="10" spans="1:4" ht="36">
      <c r="A10" s="49" t="s">
        <v>62</v>
      </c>
      <c r="B10" s="136">
        <v>51638.2</v>
      </c>
      <c r="C10" s="136">
        <v>102.06552760186447</v>
      </c>
      <c r="D10" s="137">
        <v>101.98902124411984</v>
      </c>
    </row>
    <row r="11" spans="1:4">
      <c r="A11" s="48" t="s">
        <v>21</v>
      </c>
      <c r="B11" s="136">
        <v>19367.900000000001</v>
      </c>
      <c r="C11" s="136">
        <v>104.62327637395263</v>
      </c>
      <c r="D11" s="137">
        <v>98.603601489395842</v>
      </c>
    </row>
    <row r="12" spans="1:4">
      <c r="A12" s="48" t="s">
        <v>22</v>
      </c>
      <c r="B12" s="136">
        <v>6701.9</v>
      </c>
      <c r="C12" s="136">
        <v>96.050786726904505</v>
      </c>
      <c r="D12" s="137">
        <v>105.99845899300928</v>
      </c>
    </row>
    <row r="13" spans="1:4">
      <c r="A13" s="48" t="s">
        <v>23</v>
      </c>
      <c r="B13" s="136">
        <v>20276.3</v>
      </c>
      <c r="C13" s="136">
        <v>92.721393691434599</v>
      </c>
      <c r="D13" s="137">
        <v>96.919237601765246</v>
      </c>
    </row>
    <row r="14" spans="1:4" ht="36">
      <c r="A14" s="49" t="s">
        <v>63</v>
      </c>
      <c r="B14" s="136">
        <v>21196.1</v>
      </c>
      <c r="C14" s="136">
        <v>99.155389640690629</v>
      </c>
      <c r="D14" s="137">
        <v>100.13654711448953</v>
      </c>
    </row>
    <row r="15" spans="1:4" ht="36">
      <c r="A15" s="49" t="s">
        <v>64</v>
      </c>
      <c r="B15" s="136">
        <v>40069.199999999997</v>
      </c>
      <c r="C15" s="136">
        <v>100.58719571290122</v>
      </c>
      <c r="D15" s="137">
        <v>97.440392379494583</v>
      </c>
    </row>
    <row r="16" spans="1:4" ht="24" customHeight="1">
      <c r="A16" s="49" t="s">
        <v>65</v>
      </c>
      <c r="B16" s="136">
        <v>7256.8</v>
      </c>
      <c r="C16" s="136">
        <v>98.790554808984453</v>
      </c>
      <c r="D16" s="137">
        <v>102.85564372582652</v>
      </c>
    </row>
    <row r="17" spans="1:4" ht="6" customHeight="1">
      <c r="A17" s="50"/>
      <c r="B17" s="136"/>
      <c r="C17" s="136"/>
      <c r="D17" s="137"/>
    </row>
    <row r="18" spans="1:4">
      <c r="A18" s="51" t="s">
        <v>24</v>
      </c>
      <c r="B18" s="136">
        <v>253478.69999999995</v>
      </c>
      <c r="C18" s="136">
        <v>100.48302608809831</v>
      </c>
      <c r="D18" s="137">
        <v>99.667768073845792</v>
      </c>
    </row>
    <row r="19" spans="1:4" ht="3.75" customHeight="1">
      <c r="A19" s="52"/>
      <c r="B19" s="136"/>
      <c r="C19" s="136"/>
      <c r="D19" s="137"/>
    </row>
    <row r="20" spans="1:4" ht="14.25">
      <c r="A20" s="51" t="s">
        <v>68</v>
      </c>
      <c r="B20" s="136">
        <v>25740.5</v>
      </c>
      <c r="C20" s="136">
        <v>96.096678023850075</v>
      </c>
      <c r="D20" s="137">
        <v>112.16890048461667</v>
      </c>
    </row>
    <row r="21" spans="1:4" ht="4.5" customHeight="1">
      <c r="A21" s="71"/>
      <c r="B21" s="136"/>
      <c r="C21" s="136"/>
      <c r="D21" s="137"/>
    </row>
    <row r="22" spans="1:4">
      <c r="A22" s="72" t="s">
        <v>44</v>
      </c>
      <c r="B22" s="136">
        <v>6979.5000000000582</v>
      </c>
      <c r="C22" s="142" t="s">
        <v>0</v>
      </c>
      <c r="D22" s="143" t="s">
        <v>0</v>
      </c>
    </row>
    <row r="23" spans="1:4" ht="4.5" customHeight="1">
      <c r="A23" s="73"/>
      <c r="B23" s="136"/>
      <c r="C23" s="136"/>
      <c r="D23" s="137"/>
    </row>
    <row r="24" spans="1:4" ht="18" customHeight="1">
      <c r="A24" s="54" t="s">
        <v>18</v>
      </c>
      <c r="B24" s="140">
        <v>286198.7</v>
      </c>
      <c r="C24" s="140">
        <v>102.85310301759181</v>
      </c>
      <c r="D24" s="141">
        <v>100.1506851394641</v>
      </c>
    </row>
    <row r="25" spans="1:4" ht="4.5" customHeight="1">
      <c r="A25" s="59"/>
      <c r="B25" s="136"/>
      <c r="C25" s="136"/>
      <c r="D25" s="137"/>
    </row>
    <row r="26" spans="1:4">
      <c r="A26" s="56" t="s">
        <v>36</v>
      </c>
      <c r="B26" s="136">
        <v>223146.9</v>
      </c>
      <c r="C26" s="136">
        <v>102.02238219952706</v>
      </c>
      <c r="D26" s="137">
        <v>99.146253071853693</v>
      </c>
    </row>
    <row r="27" spans="1:4" ht="14.25">
      <c r="A27" s="56" t="s">
        <v>69</v>
      </c>
      <c r="B27" s="136">
        <v>195961.9</v>
      </c>
      <c r="C27" s="136">
        <v>102.52768584076975</v>
      </c>
      <c r="D27" s="137">
        <v>99.95869244888344</v>
      </c>
    </row>
    <row r="28" spans="1:4">
      <c r="A28" s="56" t="s">
        <v>27</v>
      </c>
      <c r="B28" s="136">
        <v>172666.9</v>
      </c>
      <c r="C28" s="136">
        <v>102.71589675698564</v>
      </c>
      <c r="D28" s="137">
        <v>100.74261141298723</v>
      </c>
    </row>
    <row r="29" spans="1:4" ht="24">
      <c r="A29" s="49" t="s">
        <v>66</v>
      </c>
      <c r="B29" s="136">
        <v>2411.4</v>
      </c>
      <c r="C29" s="136">
        <v>99.056921522398127</v>
      </c>
      <c r="D29" s="137">
        <v>102.28394560816506</v>
      </c>
    </row>
    <row r="30" spans="1:4" ht="24.75" customHeight="1">
      <c r="A30" s="57" t="s">
        <v>67</v>
      </c>
      <c r="B30" s="136">
        <v>20883.599999999999</v>
      </c>
      <c r="C30" s="136">
        <v>98.274002157497293</v>
      </c>
      <c r="D30" s="137">
        <v>96.735986596723947</v>
      </c>
    </row>
    <row r="31" spans="1:4" ht="27" customHeight="1">
      <c r="A31" s="57" t="s">
        <v>70</v>
      </c>
      <c r="B31" s="136">
        <v>27185</v>
      </c>
      <c r="C31" s="136">
        <v>93.753808653260208</v>
      </c>
      <c r="D31" s="137">
        <v>98.635772611392738</v>
      </c>
    </row>
    <row r="32" spans="1:4" ht="6" customHeight="1">
      <c r="A32" s="58"/>
      <c r="B32" s="136"/>
      <c r="C32" s="136"/>
      <c r="D32" s="137"/>
    </row>
    <row r="33" spans="1:4">
      <c r="A33" s="59" t="s">
        <v>37</v>
      </c>
      <c r="B33" s="136">
        <v>71228.7</v>
      </c>
      <c r="C33" s="136">
        <v>104.34726853039243</v>
      </c>
      <c r="D33" s="137">
        <v>89.482166458931559</v>
      </c>
    </row>
    <row r="34" spans="1:4">
      <c r="A34" s="55" t="s">
        <v>38</v>
      </c>
      <c r="B34" s="136"/>
      <c r="C34" s="136"/>
      <c r="D34" s="137"/>
    </row>
    <row r="35" spans="1:4">
      <c r="A35" s="60" t="s">
        <v>29</v>
      </c>
      <c r="B35" s="136">
        <v>71522.3</v>
      </c>
      <c r="C35" s="136">
        <v>102.17785418457453</v>
      </c>
      <c r="D35" s="137">
        <v>106.73999764893716</v>
      </c>
    </row>
    <row r="36" spans="1:4" ht="6.75" customHeight="1">
      <c r="A36" s="61"/>
      <c r="B36" s="136"/>
      <c r="C36" s="136"/>
      <c r="D36" s="137"/>
    </row>
    <row r="37" spans="1:4">
      <c r="A37" s="55" t="s">
        <v>31</v>
      </c>
      <c r="B37" s="136">
        <v>-17718.799999999988</v>
      </c>
      <c r="C37" s="142" t="s">
        <v>0</v>
      </c>
      <c r="D37" s="143" t="s">
        <v>0</v>
      </c>
    </row>
    <row r="38" spans="1:4">
      <c r="A38" s="55" t="s">
        <v>39</v>
      </c>
      <c r="B38" s="136">
        <v>110367.8</v>
      </c>
      <c r="C38" s="136">
        <v>100.36613584753802</v>
      </c>
      <c r="D38" s="137">
        <v>101.53231048376192</v>
      </c>
    </row>
    <row r="39" spans="1:4">
      <c r="A39" s="55" t="s">
        <v>40</v>
      </c>
      <c r="B39" s="136">
        <v>128086.59999999999</v>
      </c>
      <c r="C39" s="136">
        <v>102.75647494441959</v>
      </c>
      <c r="D39" s="137">
        <v>102.7066431772015</v>
      </c>
    </row>
    <row r="40" spans="1:4" ht="6.75" customHeight="1">
      <c r="A40" s="59"/>
      <c r="B40" s="136"/>
      <c r="C40" s="136"/>
      <c r="D40" s="137"/>
    </row>
    <row r="41" spans="1:4">
      <c r="A41" s="74" t="s">
        <v>44</v>
      </c>
      <c r="B41" s="136">
        <v>9541.9000000000087</v>
      </c>
      <c r="C41" s="142" t="s">
        <v>0</v>
      </c>
      <c r="D41" s="143" t="s">
        <v>0</v>
      </c>
    </row>
    <row r="42" spans="1:4" ht="6.75" customHeight="1" thickBot="1">
      <c r="A42" s="75"/>
      <c r="B42" s="146"/>
      <c r="C42" s="146"/>
      <c r="D42" s="147"/>
    </row>
    <row r="43" spans="1:4" ht="22.5" customHeight="1">
      <c r="A43" s="184" t="s">
        <v>41</v>
      </c>
      <c r="B43" s="185"/>
      <c r="C43" s="185"/>
      <c r="D43" s="185"/>
    </row>
    <row r="44" spans="1:4" ht="58.5" customHeight="1">
      <c r="A44" s="184" t="s">
        <v>42</v>
      </c>
      <c r="B44" s="185"/>
      <c r="C44" s="185"/>
      <c r="D44" s="185"/>
    </row>
    <row r="45" spans="1:4" ht="39.75" customHeight="1">
      <c r="A45" s="184" t="s">
        <v>43</v>
      </c>
      <c r="B45" s="185"/>
      <c r="C45" s="185"/>
      <c r="D45" s="185"/>
    </row>
    <row r="46" spans="1:4">
      <c r="B46" s="76"/>
    </row>
  </sheetData>
  <mergeCells count="3">
    <mergeCell ref="A43:D43"/>
    <mergeCell ref="A44:D44"/>
    <mergeCell ref="A45:D45"/>
  </mergeCells>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Table 1</vt:lpstr>
      <vt:lpstr>Graph 1</vt:lpstr>
      <vt:lpstr>Table 2</vt:lpstr>
      <vt:lpstr>Table 3</vt:lpstr>
      <vt:lpstr>Table 4</vt:lpstr>
      <vt:lpstr>Table 5</vt:lpstr>
      <vt:lpstr>Table 6</vt:lpstr>
      <vt:lpstr>Table 7</vt:lpstr>
    </vt:vector>
  </TitlesOfParts>
  <Company>INS</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Adriana.Ciuchea</dc:creator>
  <cp:lastModifiedBy>.</cp:lastModifiedBy>
  <cp:lastPrinted>2016-07-04T09:13:04Z</cp:lastPrinted>
  <dcterms:created xsi:type="dcterms:W3CDTF">2015-05-11T12:08:00Z</dcterms:created>
  <dcterms:modified xsi:type="dcterms:W3CDTF">2021-07-02T09:34:05Z</dcterms:modified>
</cp:coreProperties>
</file>