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ileana.stroia\Desktop\comunicate 2022\septembrie\16\"/>
    </mc:Choice>
  </mc:AlternateContent>
  <xr:revisionPtr revIDLastSave="0" documentId="8_{8C923805-C48E-40B8-9C6E-C83E60FA4D21}" xr6:coauthVersionLast="36" xr6:coauthVersionMax="36" xr10:uidLastSave="{00000000-0000-0000-0000-000000000000}"/>
  <bookViews>
    <workbookView xWindow="32760" yWindow="32760" windowWidth="20760" windowHeight="11340" activeTab="6" xr2:uid="{00000000-000D-0000-FFFF-FFFF00000000}"/>
  </bookViews>
  <sheets>
    <sheet name="Cheltuieli_Trim.II_Sem. I_2022" sheetId="3" r:id="rId1"/>
    <sheet name="Grafic 1 Trim II_Sem I_2022" sheetId="1" r:id="rId2"/>
    <sheet name="Grafic 2 Trim II_Sem I_2022" sheetId="2" r:id="rId3"/>
    <sheet name="Graf 3 Trim II_Sem I 2022" sheetId="9" r:id="rId4"/>
    <sheet name="Graf 4 Trim II_Sem I 2022" sheetId="4" r:id="rId5"/>
    <sheet name="Grafic 5 Trim II_Sem I 2022" sheetId="6" r:id="rId6"/>
    <sheet name="Ap cam înch. Trim II_sem I 2022" sheetId="7" r:id="rId7"/>
  </sheets>
  <calcPr calcId="191029"/>
</workbook>
</file>

<file path=xl/calcChain.xml><?xml version="1.0" encoding="utf-8"?>
<calcChain xmlns="http://schemas.openxmlformats.org/spreadsheetml/2006/main">
  <c r="L25" i="9" l="1"/>
  <c r="K25" i="9"/>
  <c r="J25" i="9"/>
  <c r="M25" i="9"/>
  <c r="K24" i="9"/>
  <c r="F25" i="9"/>
  <c r="E25" i="9"/>
  <c r="D25" i="9"/>
  <c r="L24" i="9" l="1"/>
  <c r="C25" i="9"/>
  <c r="J24" i="9"/>
  <c r="E24" i="9"/>
  <c r="F24" i="9"/>
  <c r="C24" i="9"/>
  <c r="D24" i="9"/>
  <c r="I31" i="3" l="1"/>
  <c r="J31" i="3"/>
  <c r="H31" i="3"/>
  <c r="I29" i="3"/>
  <c r="J29" i="3"/>
  <c r="H29" i="3"/>
  <c r="I23" i="3"/>
  <c r="J23" i="3"/>
  <c r="H23" i="3"/>
  <c r="I19" i="3"/>
  <c r="J19" i="3"/>
  <c r="H19" i="3"/>
  <c r="I13" i="3"/>
  <c r="J13" i="3"/>
  <c r="H13" i="3"/>
  <c r="I11" i="3"/>
  <c r="J11" i="3"/>
  <c r="H11" i="3"/>
  <c r="I6" i="3"/>
  <c r="J6" i="3"/>
  <c r="H6" i="3"/>
  <c r="D31" i="3"/>
  <c r="E31" i="3"/>
  <c r="C31" i="3"/>
  <c r="D29" i="3"/>
  <c r="E29" i="3"/>
  <c r="C29" i="3"/>
  <c r="D23" i="3"/>
  <c r="E23" i="3"/>
  <c r="C23" i="3"/>
  <c r="D19" i="3"/>
  <c r="E19" i="3"/>
  <c r="C19" i="3"/>
  <c r="D13" i="3"/>
  <c r="E13" i="3"/>
  <c r="C13" i="3"/>
  <c r="D11" i="3"/>
  <c r="E11" i="3"/>
  <c r="C11" i="3"/>
  <c r="D6" i="3"/>
  <c r="E6" i="3"/>
  <c r="C6" i="3"/>
</calcChain>
</file>

<file path=xl/sharedStrings.xml><?xml version="1.0" encoding="utf-8"?>
<sst xmlns="http://schemas.openxmlformats.org/spreadsheetml/2006/main" count="643" uniqueCount="140">
  <si>
    <t>Cazare</t>
  </si>
  <si>
    <t>Restaurante și baruri</t>
  </si>
  <si>
    <t>Transport</t>
  </si>
  <si>
    <t>Cumpărături</t>
  </si>
  <si>
    <t>Recreere</t>
  </si>
  <si>
    <t>Sănătate</t>
  </si>
  <si>
    <t>Altele</t>
  </si>
  <si>
    <t>Scop Afaceri</t>
  </si>
  <si>
    <t>Scop Particular</t>
  </si>
  <si>
    <t>TOTAL</t>
  </si>
  <si>
    <t xml:space="preserve"> - Cazare cu mic dejun</t>
  </si>
  <si>
    <t xml:space="preserve"> - Cazare cu demipensiune</t>
  </si>
  <si>
    <t xml:space="preserve"> - Cazare all inclusive</t>
  </si>
  <si>
    <t xml:space="preserve"> - Numai pentru cazare</t>
  </si>
  <si>
    <t>Cheltuieli cazare</t>
  </si>
  <si>
    <t xml:space="preserve"> - Cheltuieli pentru restaurante, baruri</t>
  </si>
  <si>
    <t>Cheltuieli pentru restaurante, baruri</t>
  </si>
  <si>
    <t xml:space="preserve"> - Cheltuieli pentru transportul naval</t>
  </si>
  <si>
    <t>Cheltuieli pentru transport</t>
  </si>
  <si>
    <t>Cheltuieli pentru recreere</t>
  </si>
  <si>
    <t xml:space="preserve"> - Alte cheltuieli</t>
  </si>
  <si>
    <t>Alte cheltuieli</t>
  </si>
  <si>
    <t>Afaceri</t>
  </si>
  <si>
    <t>Total</t>
  </si>
  <si>
    <t>Total nerezidenți</t>
  </si>
  <si>
    <t>Călătorii în scop particular</t>
  </si>
  <si>
    <t>Călătorii pentru afaceri</t>
  </si>
  <si>
    <t>Particular</t>
  </si>
  <si>
    <t>Cheltuieli pentru cumpărături</t>
  </si>
  <si>
    <t>Cheltuieli pentru sanatate</t>
  </si>
  <si>
    <t xml:space="preserve"> - Cheltuieli pentru transportul aerian</t>
  </si>
  <si>
    <t xml:space="preserve"> - Cheltuieli pentru cumpararea de cadouri, suveniruri</t>
  </si>
  <si>
    <t xml:space="preserve"> - Cheltuieli pentru spectacole, filme, teatru</t>
  </si>
  <si>
    <t xml:space="preserve"> - Cheltuieli pentru practicare sporturi</t>
  </si>
  <si>
    <t xml:space="preserve"> - Cheltuieli pentru transp feroviar în interiorul țării</t>
  </si>
  <si>
    <t xml:space="preserve"> - Cheltuieli pentru transp rutier în interiorul țării</t>
  </si>
  <si>
    <t xml:space="preserve"> - Cheltuieli pentru închirierea de autoturisme</t>
  </si>
  <si>
    <t xml:space="preserve"> - Cheltuieli pentru cumpărarea alimentelor, bauturilor</t>
  </si>
  <si>
    <t xml:space="preserve"> - Cheltuieli pentru îmbrăcăminte, încălțăminte</t>
  </si>
  <si>
    <t xml:space="preserve"> - Cheltuieli pentru bilete de intrare în muzee, obiective turistice, grădini zoologice/botanice</t>
  </si>
  <si>
    <t xml:space="preserve"> - Cheltuieli pentru acces în parcuri de distracții, târguri, cazinouri, săli de jocuri mecanice</t>
  </si>
  <si>
    <t xml:space="preserve"> - Cheltuieli pentru închirierea de echipamente sportive și de agrement</t>
  </si>
  <si>
    <t xml:space="preserve"> - Cheltuieli pentru sanatate și îngrijiri medicale</t>
  </si>
  <si>
    <t xml:space="preserve"> - Cheltuieli pentru servicii de cosmetică, coafor, frizerie și alte servicii de înfrumusețare</t>
  </si>
  <si>
    <t>Organizatorul călătoriei și motivul călătoriei</t>
  </si>
  <si>
    <t>Pe cont propriu</t>
  </si>
  <si>
    <t>Altele (sindicat)</t>
  </si>
  <si>
    <t>Atât agenția de turism cât și pe cont propriu</t>
  </si>
  <si>
    <t>Avion</t>
  </si>
  <si>
    <t>Autoturism propiru</t>
  </si>
  <si>
    <t>Tren</t>
  </si>
  <si>
    <t>Croaziere</t>
  </si>
  <si>
    <t>Alte mijloace</t>
  </si>
  <si>
    <t>Agenția de turism</t>
  </si>
  <si>
    <t>lei</t>
  </si>
  <si>
    <t>Mijlocul de transport și motivul călătoriei</t>
  </si>
  <si>
    <t>%</t>
  </si>
  <si>
    <t>număr turiști</t>
  </si>
  <si>
    <t>Autocar, 
autobuz</t>
  </si>
  <si>
    <t>Corelaţiile din interiorul tabelelor referitoare la cheltuielile turiștilor străini pot diferi ca urmare a rotunjirilor aplicate.</t>
  </si>
  <si>
    <t>Atât agenția de turism 
cât și pe cont propriu</t>
  </si>
  <si>
    <t xml:space="preserve">Restaurante, baruri, cafenele şi alte servicii similare  </t>
  </si>
  <si>
    <t>Cumpărarea de produse de mare valoare</t>
  </si>
  <si>
    <t>Închirierea de produse de mare valoare</t>
  </si>
  <si>
    <t>Cumpărarea de produse pentru folosinţă personală</t>
  </si>
  <si>
    <t>Activităţi culturale, sportive, timp liber</t>
  </si>
  <si>
    <t xml:space="preserve">Alte cheltuieli  </t>
  </si>
  <si>
    <t>Cheltuieli</t>
  </si>
  <si>
    <t>Cheltuieli ale turiștilor cazați 
în structurile de cazare privată (apartamente şi camere de închiriat)</t>
  </si>
  <si>
    <t>Pondere cheltuieli</t>
  </si>
  <si>
    <t>Principalul motiv al călătoriei</t>
  </si>
  <si>
    <t>Total
nerezidenți</t>
  </si>
  <si>
    <t xml:space="preserve">          Numărul de nerezidenți, după organizatorul călătoriei</t>
  </si>
  <si>
    <t>Altele
(sindicat etc.)</t>
  </si>
  <si>
    <t>Atât agenția de 
turism cât și pe cont propriu</t>
  </si>
  <si>
    <t xml:space="preserve">Total </t>
  </si>
  <si>
    <t>Congrese, conferinţe, cursuri</t>
  </si>
  <si>
    <t>Participare la târguri, expoziții</t>
  </si>
  <si>
    <t>Vacanţă</t>
  </si>
  <si>
    <t>Evenimente culturale, sportive</t>
  </si>
  <si>
    <t>Vizitarea prietenilor şi  rudelor</t>
  </si>
  <si>
    <t>Tratament medical</t>
  </si>
  <si>
    <t>Tranzit</t>
  </si>
  <si>
    <t>Alte activităţi</t>
  </si>
  <si>
    <t xml:space="preserve">      Numărul de nerezidenți, după organizatorul călătoriei</t>
  </si>
  <si>
    <t>Autoturism
propriu</t>
  </si>
  <si>
    <t>Autocar,
autobuz</t>
  </si>
  <si>
    <t>Ambarcațiuni</t>
  </si>
  <si>
    <t>Alte mijloace de transport</t>
  </si>
  <si>
    <t>fluviale</t>
  </si>
  <si>
    <t xml:space="preserve">  Afaceri</t>
  </si>
  <si>
    <t xml:space="preserve">  Congrese, conferințe, cursuri</t>
  </si>
  <si>
    <t xml:space="preserve">  Vacanță</t>
  </si>
  <si>
    <t xml:space="preserve">  Cumpărături</t>
  </si>
  <si>
    <t xml:space="preserve">  Evenimente culturale, sportive</t>
  </si>
  <si>
    <t xml:space="preserve">  Vizitarea prietenilor și rudelor</t>
  </si>
  <si>
    <t xml:space="preserve">  Tratament medical</t>
  </si>
  <si>
    <t xml:space="preserve">  Tranzit</t>
  </si>
  <si>
    <t xml:space="preserve">  Alte activități</t>
  </si>
  <si>
    <t xml:space="preserve">                                                                                                                                                                                                                                                                                                                      </t>
  </si>
  <si>
    <t>SEMESTRUL I 2022</t>
  </si>
  <si>
    <t>Grafic 1a</t>
  </si>
  <si>
    <t>Grafic 1b</t>
  </si>
  <si>
    <t>Grafic 2a</t>
  </si>
  <si>
    <t>Grafic 2b</t>
  </si>
  <si>
    <t>Grafic 3a</t>
  </si>
  <si>
    <t>Grafic 4a</t>
  </si>
  <si>
    <t>Grafic 3b</t>
  </si>
  <si>
    <t>Grafic 4b</t>
  </si>
  <si>
    <t>Grafic 5a</t>
  </si>
  <si>
    <t>Grafic 5b</t>
  </si>
  <si>
    <t>TRIMESTRUL II 2022</t>
  </si>
  <si>
    <t xml:space="preserve">  Participări la târguri, expoziții</t>
  </si>
  <si>
    <t xml:space="preserve">  Religie / pelerinaj</t>
  </si>
  <si>
    <t>Religie / pelerinaj</t>
  </si>
  <si>
    <t>-</t>
  </si>
  <si>
    <t>Alte 
mijloace*</t>
  </si>
  <si>
    <t>Alte mijloace - inclusiv tren și croaziere</t>
  </si>
  <si>
    <t>Cheltuieli ale turiștilor nerezidenți sosiți în România, cazați structurile de cazare privată 
(apartamente şi camere de închiriat), în TRIMESTRUL II 2022</t>
  </si>
  <si>
    <t>Cheltuieli ale turiștilor nerezidenți sosiți în România, în structurile de cazare privată 
(apartamente şi camere de închiriat), în SEMESTRUL I 2022</t>
  </si>
  <si>
    <t>Numărul turiștilor nerezidenți sosiți în România, cazați în structurile de primire private (apartamente și camere de închiriat) în funcție de organizatorul și motivul călătoriei, în TRIMESTRUL II 2022</t>
  </si>
  <si>
    <t>Numărul turiștilor nerezidenți sosiți în România, cazați în structurile de primire private (apartamente și camere de închiriat) în funcție de organizatorul și motivul călătoriei, în SEMESTRUL I 2022</t>
  </si>
  <si>
    <t>Ponderea grupelor de cheltuieli ale nerezidenților sosiți în România, în totalul cheltuielilor pentru călătorii de afaceri şi în totalul cheltuielilor pentru călătorii în scop particular, 
în TRIMESTRUL II 2022</t>
  </si>
  <si>
    <t>Ponderea grupelor de cheltuieli ale nerezidenților sosiți în România, în totalul cheltuielilor pentru călătorii de afaceri şi în totalul cheltuielilor  pentru călătorii în scop particular, 
în SEMESTRUL I 2022</t>
  </si>
  <si>
    <t>Cheltuieli ale turiștilor nerezidenți sosiți în România și cazați în structurile de cazare turistică colective, în TRIMESTRUL II 2022</t>
  </si>
  <si>
    <t>Cheltuieli ale turiștilor nerezidenți sosiți în România și cazați 
în structurile de cazare turistică colective, în SEMESTRUL I 2022</t>
  </si>
  <si>
    <t xml:space="preserve">Ponderea grupelor de cheltuieli ale nerezidenților sosiți în România și cazați în structurile de cazare turistică colective, pentru călătorii de afaceri şi călătorii particulare, în total grupă cheltuieli, în TRIMESTRUL II 2022 </t>
  </si>
  <si>
    <t xml:space="preserve">Ponderea grupelor de cheltuieli ale nerezidenților sosiți în România și cazați în structurile de cazare turistică colective pentru călătorii de afaceri şi călătorii particulare, în total grupă cheltuieli, în SEMESTRUL I 2022 </t>
  </si>
  <si>
    <t>Numărul turiștilor nerezidenți sosiți în România și cazați în structurile de cazare turistică colective, 
după organizatorul și motivul călătoriei, în TRIMESTRUL II 2022</t>
  </si>
  <si>
    <t>Numărul turiștilor nerezidenți sosiți în România și cazați în structurile de cazare turistică colective, 
după organizatorul și motivul călătoriei, în SEMESTRUL I 2022</t>
  </si>
  <si>
    <t>Ponderea sosirilor turiștilor nerezidenţi sosiți în România și cazați în structurile de cazare turistică colective, în funcție de organizatorul și motivul călătoriei, în TRIMESTRUL II 2022</t>
  </si>
  <si>
    <t>Ponderea sosirilor turiștilor nerezidenţi sosiți în România și cazați în structurile de cazare turistică colective, în funcție de organizatorul și motivul călătoriei, în SEMESTRUL I 2022</t>
  </si>
  <si>
    <t>Numărul turiștilor nerezidenți sosiți în România și cazați în structurile de cazare turistică colective, după principalul mijloc de transport utilizat și motivul călătoriei, în TRIMESTRUL II 2022</t>
  </si>
  <si>
    <t>Numărul turiștilor nerezidenți sosiți în România și cazați în structurile de cazare turistică colective, după principalul mijloc de transport utilizat și motivul călătoriei, în SEMESTRUL I  2022</t>
  </si>
  <si>
    <t>Ponderea sosirilor turiștilor nerezidenţi sosiți în România și cazați în structurile de cazare turistică colective, în funcție de mijlocul de transport și motivul călătoriei, 
în TRIMESTRUL II 2022</t>
  </si>
  <si>
    <t>Ponderea sosirilor turiștilor nerezidenţi sosiți în România și cazați în structurile de cazare turistică colective, în funcție de mijlocul de transport și motivul călătoriei, 
în SEMESTRUL I 2022</t>
  </si>
  <si>
    <t>Ponderea grupelor de cheltuieli în totalul cheltuielilor pentru turiștii nerezidenți sosiți în România și cazați în structurile de cazare privată (apartamente şi camere de închiriat), în SEMESTRUL I 2022</t>
  </si>
  <si>
    <t>Ponderea grupelor de cheltuieli în totalul cheltuielilor pentru turiștii nerezidenți sosiți în România și cazați în structurile de cazare privată (apartamente şi camere de închiriat), în TRIMESTRUL II 2022</t>
  </si>
  <si>
    <t>Numărul turiștilor nerezidenți sosiți în România, cazați în structurile de primire private (apartamente și camere de închiriat), după mijlocul de transport și motivul călătoriei, în SEMESTRUL I 2022</t>
  </si>
  <si>
    <t>Numărul turiștilor nerezidenți sosiți în România, cazați în structurile de primire private (apartamente și camere de închiriat), după mijlocul de transport și motivul călătoriei, în TRIMESTRUL II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</si>
</sst>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0"/>
      <name val="Arial"/>
    </font>
    <font>
      <sz val="10"/>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4"/>
      <name val="Calibri"/>
      <family val="2"/>
      <charset val="238"/>
    </font>
    <font>
      <b/>
      <sz val="13"/>
      <color indexed="54"/>
      <name val="Calibri"/>
      <family val="2"/>
      <charset val="238"/>
    </font>
    <font>
      <b/>
      <sz val="11"/>
      <color indexed="54"/>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8"/>
      <color indexed="54"/>
      <name val="Calibri Light"/>
      <family val="2"/>
      <charset val="238"/>
    </font>
    <font>
      <b/>
      <sz val="11"/>
      <color indexed="8"/>
      <name val="Calibri"/>
      <family val="2"/>
      <charset val="238"/>
    </font>
    <font>
      <sz val="11"/>
      <color indexed="10"/>
      <name val="Calibri"/>
      <family val="2"/>
      <charset val="238"/>
    </font>
    <font>
      <sz val="8"/>
      <name val="Arial"/>
      <family val="2"/>
    </font>
    <font>
      <sz val="10"/>
      <name val="Arial"/>
      <family val="2"/>
    </font>
    <font>
      <b/>
      <sz val="10"/>
      <name val="Arial"/>
      <family val="2"/>
    </font>
    <font>
      <b/>
      <sz val="12"/>
      <name val="Calibri"/>
      <family val="2"/>
    </font>
    <font>
      <b/>
      <sz val="9"/>
      <name val="Arial"/>
      <family val="2"/>
    </font>
    <font>
      <sz val="9"/>
      <name val="Arial"/>
      <family val="2"/>
    </font>
    <font>
      <sz val="11"/>
      <color theme="1"/>
      <name val="Calibri"/>
      <family val="2"/>
      <scheme val="minor"/>
    </font>
    <font>
      <sz val="11"/>
      <color theme="1"/>
      <name val="Arial"/>
      <family val="2"/>
    </font>
    <font>
      <b/>
      <sz val="9"/>
      <color theme="1"/>
      <name val="Arial"/>
      <family val="2"/>
    </font>
    <font>
      <sz val="9"/>
      <color theme="1"/>
      <name val="Arial"/>
      <family val="2"/>
    </font>
    <font>
      <b/>
      <sz val="11"/>
      <color theme="1"/>
      <name val="Calibri"/>
      <family val="2"/>
      <scheme val="minor"/>
    </font>
    <font>
      <b/>
      <sz val="9"/>
      <color rgb="FF000000"/>
      <name val="Arial"/>
      <family val="2"/>
    </font>
    <font>
      <b/>
      <sz val="12"/>
      <name val="Arial"/>
      <family val="2"/>
    </font>
    <font>
      <b/>
      <sz val="12"/>
      <color theme="1"/>
      <name val="Arial"/>
      <family val="2"/>
    </font>
  </fonts>
  <fills count="24">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tint="-0.149998474074526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2" borderId="0" applyNumberFormat="0" applyBorder="0" applyAlignment="0" applyProtection="0"/>
    <xf numFmtId="0" fontId="4" fillId="17" borderId="0" applyNumberFormat="0" applyBorder="0" applyAlignment="0" applyProtection="0"/>
    <xf numFmtId="0" fontId="5" fillId="9" borderId="1" applyNumberFormat="0" applyAlignment="0" applyProtection="0"/>
    <xf numFmtId="0" fontId="6" fillId="14" borderId="2" applyNumberFormat="0" applyAlignment="0" applyProtection="0"/>
    <xf numFmtId="0" fontId="7" fillId="0" borderId="0" applyNumberFormat="0" applyFill="0" applyBorder="0" applyAlignment="0" applyProtection="0"/>
    <xf numFmtId="0" fontId="8" fillId="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0" borderId="0" applyNumberFormat="0" applyBorder="0" applyAlignment="0" applyProtection="0"/>
    <xf numFmtId="0" fontId="25" fillId="0" borderId="0"/>
    <xf numFmtId="0" fontId="1" fillId="5" borderId="7" applyNumberFormat="0" applyFont="0" applyAlignment="0" applyProtection="0"/>
    <xf numFmtId="0" fontId="15" fillId="9"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84">
    <xf numFmtId="0" fontId="0" fillId="0" borderId="0" xfId="0"/>
    <xf numFmtId="0" fontId="20" fillId="0" borderId="0" xfId="0" applyFont="1"/>
    <xf numFmtId="164" fontId="0" fillId="0" borderId="0" xfId="0" applyNumberFormat="1"/>
    <xf numFmtId="164" fontId="0" fillId="0" borderId="10" xfId="0" applyNumberFormat="1" applyBorder="1"/>
    <xf numFmtId="164" fontId="0" fillId="0" borderId="11" xfId="0" applyNumberFormat="1" applyBorder="1"/>
    <xf numFmtId="0" fontId="21" fillId="19" borderId="13" xfId="0" applyFont="1" applyFill="1" applyBorder="1"/>
    <xf numFmtId="164" fontId="0" fillId="0" borderId="12" xfId="0" applyNumberFormat="1" applyBorder="1"/>
    <xf numFmtId="164" fontId="0" fillId="0" borderId="14" xfId="0" applyNumberFormat="1" applyBorder="1"/>
    <xf numFmtId="0" fontId="22" fillId="0" borderId="0" xfId="0" applyFont="1" applyAlignment="1">
      <alignment vertical="center"/>
    </xf>
    <xf numFmtId="3" fontId="21" fillId="0" borderId="0" xfId="0" applyNumberFormat="1" applyFont="1"/>
    <xf numFmtId="0" fontId="24" fillId="0" borderId="0" xfId="0" applyFont="1"/>
    <xf numFmtId="0" fontId="21" fillId="0" borderId="0" xfId="0" applyFont="1"/>
    <xf numFmtId="3" fontId="20" fillId="0" borderId="0" xfId="0" applyNumberFormat="1" applyFont="1"/>
    <xf numFmtId="0" fontId="21" fillId="0" borderId="0" xfId="0" applyFont="1" applyFill="1" applyBorder="1" applyAlignment="1">
      <alignment horizontal="center"/>
    </xf>
    <xf numFmtId="0" fontId="26" fillId="0" borderId="0" xfId="37" applyFont="1"/>
    <xf numFmtId="0" fontId="20" fillId="0" borderId="0" xfId="0" applyFont="1" applyAlignment="1">
      <alignment horizontal="right"/>
    </xf>
    <xf numFmtId="0" fontId="20" fillId="0" borderId="0" xfId="0" applyFont="1" applyAlignment="1">
      <alignment horizontal="center"/>
    </xf>
    <xf numFmtId="0" fontId="21" fillId="19" borderId="12" xfId="0" applyFont="1" applyFill="1" applyBorder="1" applyAlignment="1">
      <alignment horizontal="center" vertical="center"/>
    </xf>
    <xf numFmtId="0" fontId="21" fillId="19" borderId="12" xfId="0" applyFont="1" applyFill="1" applyBorder="1" applyAlignment="1">
      <alignment horizontal="center" vertical="center" wrapText="1"/>
    </xf>
    <xf numFmtId="0" fontId="21" fillId="19" borderId="16" xfId="0" applyFont="1" applyFill="1" applyBorder="1" applyAlignment="1">
      <alignment horizontal="center" vertical="center"/>
    </xf>
    <xf numFmtId="0" fontId="21" fillId="19" borderId="16" xfId="0" applyFont="1" applyFill="1" applyBorder="1" applyAlignment="1">
      <alignment horizontal="center" vertical="center" wrapText="1"/>
    </xf>
    <xf numFmtId="0" fontId="21" fillId="19" borderId="17" xfId="0" applyFont="1" applyFill="1" applyBorder="1" applyAlignment="1">
      <alignment horizontal="center" vertical="center"/>
    </xf>
    <xf numFmtId="0" fontId="21" fillId="18" borderId="29" xfId="0" applyFont="1" applyFill="1" applyBorder="1"/>
    <xf numFmtId="0" fontId="20" fillId="0" borderId="29" xfId="0" applyFont="1" applyBorder="1"/>
    <xf numFmtId="0" fontId="20" fillId="0" borderId="31" xfId="0" applyFont="1" applyBorder="1"/>
    <xf numFmtId="0" fontId="24" fillId="0" borderId="29" xfId="0" applyFont="1" applyBorder="1"/>
    <xf numFmtId="0" fontId="24" fillId="0" borderId="29" xfId="0" applyFont="1" applyBorder="1" applyAlignment="1">
      <alignment horizontal="left"/>
    </xf>
    <xf numFmtId="0" fontId="24" fillId="0" borderId="31" xfId="0" applyFont="1" applyBorder="1" applyAlignment="1">
      <alignment horizontal="left"/>
    </xf>
    <xf numFmtId="0" fontId="21" fillId="18" borderId="13" xfId="0" applyFont="1" applyFill="1" applyBorder="1"/>
    <xf numFmtId="0" fontId="21" fillId="18" borderId="15" xfId="0" applyFont="1" applyFill="1" applyBorder="1"/>
    <xf numFmtId="0" fontId="21" fillId="18" borderId="12" xfId="0" applyFont="1" applyFill="1" applyBorder="1"/>
    <xf numFmtId="0" fontId="20" fillId="19" borderId="16" xfId="0" applyFont="1" applyFill="1" applyBorder="1" applyAlignment="1">
      <alignment vertical="center"/>
    </xf>
    <xf numFmtId="0" fontId="21" fillId="19" borderId="32" xfId="0" applyFont="1" applyFill="1" applyBorder="1" applyAlignment="1">
      <alignment horizontal="center" vertical="center"/>
    </xf>
    <xf numFmtId="0" fontId="21" fillId="22" borderId="12" xfId="0" applyFont="1" applyFill="1" applyBorder="1"/>
    <xf numFmtId="0" fontId="23" fillId="19" borderId="16" xfId="0" applyFont="1" applyFill="1" applyBorder="1" applyAlignment="1">
      <alignment vertical="center"/>
    </xf>
    <xf numFmtId="0" fontId="23" fillId="19" borderId="32" xfId="0" applyFont="1" applyFill="1" applyBorder="1" applyAlignment="1">
      <alignment horizontal="center" vertical="center"/>
    </xf>
    <xf numFmtId="0" fontId="23" fillId="19" borderId="35" xfId="0" applyFont="1" applyFill="1" applyBorder="1" applyAlignment="1">
      <alignment horizontal="center" vertical="center"/>
    </xf>
    <xf numFmtId="0" fontId="23" fillId="19" borderId="33" xfId="0" applyFont="1" applyFill="1" applyBorder="1" applyAlignment="1">
      <alignment horizontal="center" vertical="center" wrapText="1"/>
    </xf>
    <xf numFmtId="0" fontId="23" fillId="21" borderId="12" xfId="0" applyFont="1" applyFill="1" applyBorder="1"/>
    <xf numFmtId="0" fontId="21" fillId="19" borderId="16" xfId="0" applyFont="1" applyFill="1" applyBorder="1" applyAlignment="1">
      <alignment vertical="center"/>
    </xf>
    <xf numFmtId="0" fontId="21" fillId="19" borderId="35" xfId="0" applyFont="1" applyFill="1" applyBorder="1" applyAlignment="1">
      <alignment horizontal="center" vertical="center"/>
    </xf>
    <xf numFmtId="0" fontId="21" fillId="19" borderId="35" xfId="0" applyFont="1" applyFill="1" applyBorder="1" applyAlignment="1">
      <alignment horizontal="center" vertical="center" wrapText="1"/>
    </xf>
    <xf numFmtId="0" fontId="21" fillId="19" borderId="33" xfId="0" applyFont="1" applyFill="1" applyBorder="1" applyAlignment="1">
      <alignment horizontal="center" vertical="center" wrapText="1"/>
    </xf>
    <xf numFmtId="0" fontId="21" fillId="21" borderId="12" xfId="0" applyFont="1" applyFill="1" applyBorder="1"/>
    <xf numFmtId="0" fontId="21" fillId="20" borderId="0" xfId="0" applyFont="1" applyFill="1" applyAlignment="1">
      <alignment horizontal="center"/>
    </xf>
    <xf numFmtId="0" fontId="24" fillId="0" borderId="36" xfId="0" applyFont="1" applyBorder="1"/>
    <xf numFmtId="0" fontId="23" fillId="18" borderId="12" xfId="0" applyFont="1" applyFill="1" applyBorder="1"/>
    <xf numFmtId="0" fontId="24" fillId="0" borderId="38" xfId="0" applyFont="1" applyBorder="1"/>
    <xf numFmtId="0" fontId="24" fillId="0" borderId="36" xfId="0" applyFont="1" applyBorder="1" applyAlignment="1">
      <alignment horizontal="left"/>
    </xf>
    <xf numFmtId="0" fontId="23" fillId="20" borderId="0" xfId="0" applyFont="1" applyFill="1" applyAlignment="1">
      <alignment horizontal="center"/>
    </xf>
    <xf numFmtId="0" fontId="1" fillId="0" borderId="29" xfId="0" applyFont="1" applyBorder="1"/>
    <xf numFmtId="1" fontId="21" fillId="21" borderId="34" xfId="0" applyNumberFormat="1" applyFont="1" applyFill="1" applyBorder="1"/>
    <xf numFmtId="1" fontId="20" fillId="0" borderId="18" xfId="0" applyNumberFormat="1" applyFont="1" applyBorder="1" applyAlignment="1">
      <alignment horizontal="right"/>
    </xf>
    <xf numFmtId="1" fontId="20" fillId="0" borderId="23" xfId="0" applyNumberFormat="1" applyFont="1" applyBorder="1" applyAlignment="1">
      <alignment horizontal="right"/>
    </xf>
    <xf numFmtId="1" fontId="1" fillId="0" borderId="23" xfId="0" applyNumberFormat="1" applyFont="1" applyBorder="1" applyAlignment="1">
      <alignment horizontal="right"/>
    </xf>
    <xf numFmtId="1" fontId="20" fillId="0" borderId="25" xfId="0" applyNumberFormat="1" applyFont="1" applyBorder="1" applyAlignment="1">
      <alignment horizontal="right"/>
    </xf>
    <xf numFmtId="1" fontId="20" fillId="0" borderId="26" xfId="0" applyNumberFormat="1" applyFont="1" applyBorder="1" applyAlignment="1">
      <alignment horizontal="right"/>
    </xf>
    <xf numFmtId="1" fontId="24" fillId="0" borderId="18" xfId="0" applyNumberFormat="1" applyFont="1" applyBorder="1" applyAlignment="1">
      <alignment horizontal="right"/>
    </xf>
    <xf numFmtId="1" fontId="24" fillId="0" borderId="23" xfId="0" applyNumberFormat="1" applyFont="1" applyBorder="1" applyAlignment="1">
      <alignment horizontal="right"/>
    </xf>
    <xf numFmtId="1" fontId="24" fillId="0" borderId="25" xfId="0" applyNumberFormat="1" applyFont="1" applyBorder="1" applyAlignment="1">
      <alignment horizontal="right"/>
    </xf>
    <xf numFmtId="1" fontId="24" fillId="0" borderId="26" xfId="0" applyNumberFormat="1" applyFont="1" applyBorder="1" applyAlignment="1">
      <alignment horizontal="right"/>
    </xf>
    <xf numFmtId="1" fontId="23" fillId="21" borderId="34" xfId="0" applyNumberFormat="1" applyFont="1" applyFill="1" applyBorder="1" applyAlignment="1">
      <alignment horizontal="right"/>
    </xf>
    <xf numFmtId="1" fontId="24" fillId="0" borderId="37" xfId="0" applyNumberFormat="1" applyFont="1" applyBorder="1" applyAlignment="1">
      <alignment horizontal="right"/>
    </xf>
    <xf numFmtId="1" fontId="24" fillId="0" borderId="27" xfId="0" applyNumberFormat="1" applyFont="1" applyBorder="1" applyAlignment="1">
      <alignment horizontal="right"/>
    </xf>
    <xf numFmtId="1" fontId="24" fillId="0" borderId="28" xfId="0" applyNumberFormat="1" applyFont="1" applyBorder="1" applyAlignment="1">
      <alignment horizontal="right"/>
    </xf>
    <xf numFmtId="1" fontId="1" fillId="0" borderId="27" xfId="0" applyNumberFormat="1" applyFont="1" applyBorder="1" applyAlignment="1">
      <alignment horizontal="right"/>
    </xf>
    <xf numFmtId="1" fontId="23" fillId="18" borderId="19" xfId="0" applyNumberFormat="1" applyFont="1" applyFill="1" applyBorder="1"/>
    <xf numFmtId="1" fontId="23" fillId="18" borderId="19" xfId="0" applyNumberFormat="1" applyFont="1" applyFill="1" applyBorder="1" applyAlignment="1">
      <alignment horizontal="right"/>
    </xf>
    <xf numFmtId="0" fontId="21" fillId="19" borderId="12" xfId="0" applyFont="1" applyFill="1" applyBorder="1"/>
    <xf numFmtId="0" fontId="21" fillId="18" borderId="14" xfId="0" applyFont="1" applyFill="1" applyBorder="1"/>
    <xf numFmtId="0" fontId="27" fillId="19" borderId="21" xfId="0" applyFont="1" applyFill="1" applyBorder="1" applyAlignment="1">
      <alignment horizontal="center" vertical="center" wrapText="1"/>
    </xf>
    <xf numFmtId="0" fontId="27" fillId="19" borderId="17" xfId="0" applyFont="1" applyFill="1" applyBorder="1" applyAlignment="1">
      <alignment horizontal="center" vertical="center" wrapText="1"/>
    </xf>
    <xf numFmtId="0" fontId="21" fillId="0" borderId="44" xfId="0" applyFont="1" applyBorder="1"/>
    <xf numFmtId="0" fontId="20" fillId="0" borderId="21" xfId="0" applyFont="1" applyBorder="1"/>
    <xf numFmtId="0" fontId="21" fillId="20" borderId="0" xfId="0" applyFont="1" applyFill="1" applyBorder="1"/>
    <xf numFmtId="0" fontId="20" fillId="20" borderId="0" xfId="0" applyFont="1" applyFill="1" applyBorder="1"/>
    <xf numFmtId="0" fontId="20" fillId="0" borderId="0" xfId="0" applyFont="1" applyBorder="1"/>
    <xf numFmtId="0" fontId="28" fillId="19" borderId="16" xfId="0" applyFont="1" applyFill="1" applyBorder="1" applyAlignment="1">
      <alignment horizontal="center" vertical="top"/>
    </xf>
    <xf numFmtId="0" fontId="27" fillId="19" borderId="30" xfId="0" applyFont="1" applyFill="1" applyBorder="1" applyAlignment="1">
      <alignment horizontal="center" vertical="center"/>
    </xf>
    <xf numFmtId="0" fontId="28" fillId="19" borderId="14" xfId="0" applyFont="1" applyFill="1" applyBorder="1" applyAlignment="1">
      <alignment horizontal="center" vertical="center"/>
    </xf>
    <xf numFmtId="0" fontId="27" fillId="19" borderId="12" xfId="0" applyFont="1" applyFill="1" applyBorder="1" applyAlignment="1">
      <alignment horizontal="center" vertical="center" wrapText="1"/>
    </xf>
    <xf numFmtId="0" fontId="27" fillId="19" borderId="16" xfId="0" applyFont="1" applyFill="1" applyBorder="1" applyAlignment="1">
      <alignment horizontal="center" vertical="center" wrapText="1"/>
    </xf>
    <xf numFmtId="1" fontId="27" fillId="21" borderId="17" xfId="0" applyNumberFormat="1" applyFont="1" applyFill="1" applyBorder="1"/>
    <xf numFmtId="0" fontId="27" fillId="21" borderId="16" xfId="0" applyFont="1" applyFill="1" applyBorder="1" applyAlignment="1">
      <alignment vertical="center" wrapText="1"/>
    </xf>
    <xf numFmtId="0" fontId="28" fillId="0" borderId="30" xfId="0" applyFont="1" applyBorder="1" applyAlignment="1">
      <alignment vertical="center" wrapText="1"/>
    </xf>
    <xf numFmtId="1" fontId="28" fillId="0" borderId="38" xfId="0" applyNumberFormat="1" applyFont="1" applyBorder="1" applyAlignment="1">
      <alignment horizontal="right"/>
    </xf>
    <xf numFmtId="1" fontId="28" fillId="0" borderId="29" xfId="0" applyNumberFormat="1" applyFont="1" applyBorder="1" applyAlignment="1">
      <alignment horizontal="right"/>
    </xf>
    <xf numFmtId="0" fontId="28" fillId="0" borderId="29" xfId="0" applyFont="1" applyBorder="1" applyAlignment="1">
      <alignment vertical="center" wrapText="1"/>
    </xf>
    <xf numFmtId="0" fontId="28" fillId="0" borderId="38" xfId="0" applyFont="1" applyBorder="1" applyAlignment="1">
      <alignment vertical="center" wrapText="1"/>
    </xf>
    <xf numFmtId="0" fontId="28" fillId="0" borderId="31" xfId="0" applyFont="1" applyBorder="1" applyAlignment="1">
      <alignment vertical="center" wrapText="1"/>
    </xf>
    <xf numFmtId="1" fontId="28" fillId="0" borderId="31" xfId="0" applyNumberFormat="1" applyFont="1" applyBorder="1" applyAlignment="1">
      <alignment horizontal="right"/>
    </xf>
    <xf numFmtId="0" fontId="23" fillId="0" borderId="0" xfId="0" applyFont="1"/>
    <xf numFmtId="0" fontId="28" fillId="0" borderId="0" xfId="0" applyFont="1"/>
    <xf numFmtId="0" fontId="27" fillId="22" borderId="0" xfId="0" applyFont="1" applyFill="1" applyBorder="1" applyAlignment="1">
      <alignment horizontal="right"/>
    </xf>
    <xf numFmtId="0" fontId="28" fillId="0" borderId="0" xfId="0" applyFont="1" applyBorder="1" applyAlignment="1">
      <alignment vertical="center" wrapText="1"/>
    </xf>
    <xf numFmtId="0" fontId="28" fillId="0" borderId="0" xfId="0" applyFont="1" applyBorder="1"/>
    <xf numFmtId="0" fontId="0" fillId="0" borderId="0" xfId="0" applyBorder="1"/>
    <xf numFmtId="0" fontId="0" fillId="0" borderId="22" xfId="0" applyBorder="1"/>
    <xf numFmtId="0" fontId="27" fillId="19" borderId="22" xfId="0" applyFont="1" applyFill="1" applyBorder="1"/>
    <xf numFmtId="0" fontId="27" fillId="19" borderId="10" xfId="0" applyFont="1" applyFill="1" applyBorder="1"/>
    <xf numFmtId="0" fontId="27" fillId="19" borderId="14" xfId="0" applyFont="1" applyFill="1" applyBorder="1" applyAlignment="1">
      <alignment horizontal="center" vertical="center" wrapText="1"/>
    </xf>
    <xf numFmtId="0" fontId="30" fillId="22" borderId="0" xfId="0" applyFont="1" applyFill="1" applyBorder="1" applyAlignment="1">
      <alignment horizontal="right" vertical="center" wrapText="1"/>
    </xf>
    <xf numFmtId="0" fontId="21" fillId="20" borderId="0" xfId="0" applyFont="1" applyFill="1" applyBorder="1" applyAlignment="1">
      <alignment horizontal="left" vertical="center"/>
    </xf>
    <xf numFmtId="0" fontId="28" fillId="0" borderId="22" xfId="0" applyFont="1" applyBorder="1"/>
    <xf numFmtId="0" fontId="0" fillId="0" borderId="44" xfId="0" applyBorder="1"/>
    <xf numFmtId="0" fontId="21" fillId="22" borderId="19" xfId="0" applyFont="1" applyFill="1" applyBorder="1"/>
    <xf numFmtId="0" fontId="0" fillId="0" borderId="30" xfId="0" applyBorder="1"/>
    <xf numFmtId="0" fontId="30" fillId="22" borderId="19" xfId="0" applyFont="1" applyFill="1" applyBorder="1" applyAlignment="1">
      <alignment horizontal="right" vertical="center" wrapText="1"/>
    </xf>
    <xf numFmtId="0" fontId="27" fillId="22" borderId="19" xfId="0" applyFont="1" applyFill="1" applyBorder="1" applyAlignment="1">
      <alignment horizontal="right"/>
    </xf>
    <xf numFmtId="0" fontId="21" fillId="22" borderId="19" xfId="0" applyFont="1" applyFill="1" applyBorder="1" applyAlignment="1">
      <alignment horizontal="right"/>
    </xf>
    <xf numFmtId="0" fontId="30" fillId="22" borderId="11" xfId="0" applyFont="1" applyFill="1" applyBorder="1" applyAlignment="1">
      <alignment horizontal="right" vertical="center" wrapText="1"/>
    </xf>
    <xf numFmtId="1" fontId="28" fillId="0" borderId="0" xfId="0" applyNumberFormat="1" applyFont="1" applyBorder="1" applyAlignment="1">
      <alignment horizontal="right"/>
    </xf>
    <xf numFmtId="0" fontId="1" fillId="0" borderId="0" xfId="0" applyFont="1"/>
    <xf numFmtId="165" fontId="20" fillId="0" borderId="0" xfId="0" applyNumberFormat="1" applyFont="1"/>
    <xf numFmtId="164" fontId="20" fillId="0" borderId="0" xfId="0" applyNumberFormat="1" applyFont="1"/>
    <xf numFmtId="1" fontId="20" fillId="0" borderId="0" xfId="0" applyNumberFormat="1" applyFont="1"/>
    <xf numFmtId="0" fontId="28" fillId="19" borderId="14" xfId="0" applyFont="1" applyFill="1" applyBorder="1" applyAlignment="1">
      <alignment horizontal="center" vertical="center"/>
    </xf>
    <xf numFmtId="0" fontId="27" fillId="19" borderId="16" xfId="0" applyFont="1" applyFill="1" applyBorder="1" applyAlignment="1">
      <alignment horizontal="center" vertical="center" wrapText="1"/>
    </xf>
    <xf numFmtId="0" fontId="27" fillId="19" borderId="16" xfId="0" applyFont="1" applyFill="1" applyBorder="1" applyAlignment="1">
      <alignment horizontal="center" vertical="center" wrapText="1"/>
    </xf>
    <xf numFmtId="1" fontId="21" fillId="0" borderId="0" xfId="0" applyNumberFormat="1" applyFont="1"/>
    <xf numFmtId="0" fontId="24" fillId="0" borderId="10" xfId="0" applyFont="1" applyBorder="1"/>
    <xf numFmtId="0" fontId="21" fillId="20" borderId="22" xfId="0" applyFont="1" applyFill="1" applyBorder="1" applyAlignment="1">
      <alignment horizontal="left" vertical="center"/>
    </xf>
    <xf numFmtId="0" fontId="23" fillId="20" borderId="12" xfId="0" applyFont="1" applyFill="1" applyBorder="1" applyAlignment="1">
      <alignment horizontal="center"/>
    </xf>
    <xf numFmtId="0" fontId="20" fillId="0" borderId="10" xfId="0" applyFont="1" applyBorder="1" applyAlignment="1">
      <alignment horizontal="center"/>
    </xf>
    <xf numFmtId="0" fontId="21" fillId="20" borderId="12" xfId="0" applyFont="1" applyFill="1" applyBorder="1" applyAlignment="1">
      <alignment horizontal="center"/>
    </xf>
    <xf numFmtId="0" fontId="27" fillId="23" borderId="12" xfId="0" applyFont="1" applyFill="1" applyBorder="1" applyAlignment="1">
      <alignment horizontal="center"/>
    </xf>
    <xf numFmtId="0" fontId="29" fillId="23" borderId="12" xfId="0" applyFont="1" applyFill="1" applyBorder="1" applyAlignment="1">
      <alignment horizontal="right"/>
    </xf>
    <xf numFmtId="0" fontId="29" fillId="23" borderId="13" xfId="0" applyFont="1" applyFill="1" applyBorder="1" applyAlignment="1">
      <alignment horizontal="right"/>
    </xf>
    <xf numFmtId="0" fontId="27" fillId="19" borderId="16" xfId="0" applyFont="1" applyFill="1" applyBorder="1" applyAlignment="1">
      <alignment horizontal="center" vertical="center" wrapText="1"/>
    </xf>
    <xf numFmtId="0" fontId="21" fillId="0" borderId="0" xfId="0" applyFont="1" applyBorder="1"/>
    <xf numFmtId="1" fontId="23" fillId="18" borderId="11" xfId="0" applyNumberFormat="1" applyFont="1" applyFill="1" applyBorder="1" applyAlignment="1">
      <alignment horizontal="right"/>
    </xf>
    <xf numFmtId="1" fontId="23" fillId="21" borderId="12" xfId="0" applyNumberFormat="1" applyFont="1" applyFill="1" applyBorder="1" applyAlignment="1">
      <alignment horizontal="right"/>
    </xf>
    <xf numFmtId="1" fontId="23" fillId="18" borderId="12" xfId="0" applyNumberFormat="1" applyFont="1" applyFill="1" applyBorder="1" applyAlignment="1">
      <alignment horizontal="right"/>
    </xf>
    <xf numFmtId="1" fontId="24" fillId="0" borderId="36" xfId="0" applyNumberFormat="1" applyFont="1" applyBorder="1" applyAlignment="1">
      <alignment horizontal="right"/>
    </xf>
    <xf numFmtId="1" fontId="24" fillId="0" borderId="29" xfId="0" applyNumberFormat="1" applyFont="1" applyBorder="1" applyAlignment="1">
      <alignment horizontal="right"/>
    </xf>
    <xf numFmtId="1" fontId="24" fillId="0" borderId="38" xfId="0" applyNumberFormat="1" applyFont="1" applyBorder="1" applyAlignment="1">
      <alignment horizontal="right"/>
    </xf>
    <xf numFmtId="1" fontId="24" fillId="0" borderId="31" xfId="0" applyNumberFormat="1" applyFont="1" applyBorder="1" applyAlignment="1">
      <alignment horizontal="right"/>
    </xf>
    <xf numFmtId="1" fontId="20" fillId="0" borderId="27" xfId="0" applyNumberFormat="1" applyFont="1" applyBorder="1" applyAlignment="1">
      <alignment horizontal="right"/>
    </xf>
    <xf numFmtId="1" fontId="20" fillId="0" borderId="28" xfId="0" applyNumberFormat="1" applyFont="1" applyBorder="1" applyAlignment="1">
      <alignment horizontal="right"/>
    </xf>
    <xf numFmtId="0" fontId="23" fillId="19" borderId="16" xfId="0" applyFont="1" applyFill="1" applyBorder="1" applyAlignment="1">
      <alignment horizontal="center" vertical="center"/>
    </xf>
    <xf numFmtId="1" fontId="21" fillId="21" borderId="12" xfId="0" applyNumberFormat="1" applyFont="1" applyFill="1" applyBorder="1"/>
    <xf numFmtId="1" fontId="23" fillId="18" borderId="12" xfId="0" applyNumberFormat="1" applyFont="1" applyFill="1" applyBorder="1"/>
    <xf numFmtId="1" fontId="20" fillId="0" borderId="36" xfId="0" applyNumberFormat="1" applyFont="1" applyBorder="1"/>
    <xf numFmtId="1" fontId="20" fillId="0" borderId="29" xfId="0" applyNumberFormat="1" applyFont="1" applyBorder="1"/>
    <xf numFmtId="1" fontId="20" fillId="0" borderId="38" xfId="0" applyNumberFormat="1" applyFont="1" applyBorder="1"/>
    <xf numFmtId="1" fontId="1" fillId="0" borderId="29" xfId="0" applyNumberFormat="1" applyFont="1" applyBorder="1" applyAlignment="1">
      <alignment horizontal="right"/>
    </xf>
    <xf numFmtId="1" fontId="20" fillId="0" borderId="31" xfId="0" applyNumberFormat="1" applyFont="1" applyBorder="1"/>
    <xf numFmtId="0" fontId="21" fillId="20" borderId="19" xfId="0" applyFont="1" applyFill="1" applyBorder="1" applyAlignment="1">
      <alignment horizontal="center"/>
    </xf>
    <xf numFmtId="0" fontId="0" fillId="0" borderId="10" xfId="0" applyBorder="1"/>
    <xf numFmtId="0" fontId="21" fillId="20" borderId="13" xfId="0" applyFont="1" applyFill="1" applyBorder="1" applyAlignment="1">
      <alignment horizontal="center"/>
    </xf>
    <xf numFmtId="0" fontId="21" fillId="0" borderId="10" xfId="0" applyFont="1" applyFill="1" applyBorder="1" applyAlignment="1">
      <alignment horizontal="center"/>
    </xf>
    <xf numFmtId="0" fontId="21" fillId="20" borderId="12" xfId="0" applyFont="1" applyFill="1" applyBorder="1" applyAlignment="1">
      <alignment horizontal="center" vertical="center"/>
    </xf>
    <xf numFmtId="1" fontId="21" fillId="21" borderId="11" xfId="0" applyNumberFormat="1" applyFont="1" applyFill="1" applyBorder="1"/>
    <xf numFmtId="1" fontId="23" fillId="18" borderId="11" xfId="0" applyNumberFormat="1" applyFont="1" applyFill="1" applyBorder="1"/>
    <xf numFmtId="1" fontId="23" fillId="18" borderId="45" xfId="0" applyNumberFormat="1" applyFont="1" applyFill="1" applyBorder="1"/>
    <xf numFmtId="1" fontId="20" fillId="0" borderId="42" xfId="0" applyNumberFormat="1" applyFont="1" applyBorder="1" applyAlignment="1">
      <alignment horizontal="right"/>
    </xf>
    <xf numFmtId="1" fontId="1" fillId="0" borderId="42" xfId="0" applyNumberFormat="1" applyFont="1" applyBorder="1" applyAlignment="1">
      <alignment horizontal="right"/>
    </xf>
    <xf numFmtId="1" fontId="20" fillId="0" borderId="43" xfId="0" applyNumberFormat="1" applyFont="1" applyBorder="1" applyAlignment="1">
      <alignment horizontal="right"/>
    </xf>
    <xf numFmtId="1" fontId="23" fillId="18" borderId="46" xfId="0" applyNumberFormat="1" applyFont="1" applyFill="1" applyBorder="1"/>
    <xf numFmtId="1" fontId="20" fillId="0" borderId="39" xfId="0" applyNumberFormat="1" applyFont="1" applyBorder="1" applyAlignment="1">
      <alignment horizontal="right"/>
    </xf>
    <xf numFmtId="1" fontId="1" fillId="0" borderId="39" xfId="0" applyNumberFormat="1" applyFont="1" applyBorder="1" applyAlignment="1">
      <alignment horizontal="right"/>
    </xf>
    <xf numFmtId="1" fontId="20" fillId="0" borderId="40" xfId="0" applyNumberFormat="1" applyFont="1" applyBorder="1" applyAlignment="1">
      <alignment horizontal="right"/>
    </xf>
    <xf numFmtId="1" fontId="23" fillId="18" borderId="34" xfId="0" applyNumberFormat="1" applyFont="1" applyFill="1" applyBorder="1"/>
    <xf numFmtId="1" fontId="21" fillId="21" borderId="45" xfId="0" applyNumberFormat="1" applyFont="1" applyFill="1" applyBorder="1"/>
    <xf numFmtId="1" fontId="21" fillId="21" borderId="46" xfId="0" applyNumberFormat="1" applyFont="1" applyFill="1" applyBorder="1"/>
    <xf numFmtId="2" fontId="20" fillId="0" borderId="0" xfId="0" applyNumberFormat="1" applyFont="1"/>
    <xf numFmtId="1" fontId="23" fillId="21" borderId="11" xfId="0" applyNumberFormat="1" applyFont="1" applyFill="1" applyBorder="1" applyAlignment="1">
      <alignment horizontal="right"/>
    </xf>
    <xf numFmtId="0" fontId="27" fillId="22" borderId="11" xfId="0" applyFont="1" applyFill="1" applyBorder="1" applyAlignment="1">
      <alignment horizontal="right"/>
    </xf>
    <xf numFmtId="0" fontId="0" fillId="0" borderId="24" xfId="0" applyBorder="1"/>
    <xf numFmtId="164" fontId="0" fillId="0" borderId="46" xfId="0" applyNumberFormat="1" applyBorder="1" applyAlignment="1">
      <alignment horizontal="center"/>
    </xf>
    <xf numFmtId="164" fontId="0" fillId="0" borderId="49" xfId="0" applyNumberFormat="1" applyBorder="1" applyAlignment="1">
      <alignment horizontal="center"/>
    </xf>
    <xf numFmtId="164" fontId="0" fillId="0" borderId="34" xfId="0" applyNumberFormat="1" applyBorder="1" applyAlignment="1">
      <alignment horizontal="center"/>
    </xf>
    <xf numFmtId="0" fontId="21" fillId="18" borderId="12" xfId="0" applyFont="1" applyFill="1" applyBorder="1" applyAlignment="1">
      <alignment vertical="center" wrapText="1"/>
    </xf>
    <xf numFmtId="164" fontId="0" fillId="0" borderId="11" xfId="0" applyNumberFormat="1" applyBorder="1" applyAlignment="1">
      <alignment horizontal="center"/>
    </xf>
    <xf numFmtId="0" fontId="24" fillId="0" borderId="22" xfId="0" applyFont="1" applyBorder="1"/>
    <xf numFmtId="0" fontId="30" fillId="22" borderId="0" xfId="0" applyFont="1" applyFill="1" applyBorder="1" applyAlignment="1">
      <alignment vertical="center" wrapText="1"/>
    </xf>
    <xf numFmtId="0" fontId="24" fillId="0" borderId="51" xfId="0" applyFont="1" applyBorder="1" applyAlignment="1">
      <alignment horizontal="left"/>
    </xf>
    <xf numFmtId="1" fontId="24" fillId="0" borderId="51" xfId="0" applyNumberFormat="1" applyFont="1" applyBorder="1" applyAlignment="1">
      <alignment horizontal="right"/>
    </xf>
    <xf numFmtId="1" fontId="24" fillId="0" borderId="52" xfId="0" applyNumberFormat="1" applyFont="1" applyBorder="1" applyAlignment="1">
      <alignment horizontal="right"/>
    </xf>
    <xf numFmtId="1" fontId="24" fillId="0" borderId="53" xfId="0" applyNumberFormat="1" applyFont="1" applyBorder="1" applyAlignment="1">
      <alignment horizontal="right"/>
    </xf>
    <xf numFmtId="1" fontId="24" fillId="0" borderId="54" xfId="0" applyNumberFormat="1" applyFont="1" applyBorder="1" applyAlignment="1">
      <alignment horizontal="right"/>
    </xf>
    <xf numFmtId="1" fontId="24" fillId="0" borderId="55" xfId="0" applyNumberFormat="1" applyFont="1" applyBorder="1" applyAlignment="1">
      <alignment horizontal="right"/>
    </xf>
    <xf numFmtId="1" fontId="24" fillId="0" borderId="39" xfId="0" applyNumberFormat="1" applyFont="1" applyBorder="1" applyAlignment="1">
      <alignment horizontal="right"/>
    </xf>
    <xf numFmtId="1" fontId="24" fillId="0" borderId="56" xfId="0" applyNumberFormat="1" applyFont="1" applyBorder="1" applyAlignment="1">
      <alignment horizontal="right"/>
    </xf>
    <xf numFmtId="0" fontId="27" fillId="22" borderId="12" xfId="0" applyFont="1" applyFill="1" applyBorder="1" applyAlignment="1">
      <alignment vertical="center" wrapText="1"/>
    </xf>
    <xf numFmtId="0" fontId="23" fillId="22" borderId="12" xfId="0" applyFont="1" applyFill="1" applyBorder="1"/>
    <xf numFmtId="0" fontId="27" fillId="22" borderId="16" xfId="0" applyFont="1" applyFill="1" applyBorder="1" applyAlignment="1">
      <alignment horizontal="right"/>
    </xf>
    <xf numFmtId="0" fontId="27" fillId="22" borderId="12" xfId="0" applyFont="1" applyFill="1" applyBorder="1"/>
    <xf numFmtId="0" fontId="30" fillId="22" borderId="12" xfId="0" applyFont="1" applyFill="1" applyBorder="1" applyAlignment="1">
      <alignment horizontal="right" vertical="center" wrapText="1"/>
    </xf>
    <xf numFmtId="0" fontId="27" fillId="22" borderId="16" xfId="0" applyFont="1" applyFill="1" applyBorder="1" applyAlignment="1">
      <alignment vertical="center" wrapText="1"/>
    </xf>
    <xf numFmtId="0" fontId="27" fillId="22" borderId="41" xfId="0" applyFont="1" applyFill="1" applyBorder="1" applyAlignment="1">
      <alignment horizontal="right"/>
    </xf>
    <xf numFmtId="0" fontId="27" fillId="22" borderId="45" xfId="0" applyFont="1" applyFill="1" applyBorder="1" applyAlignment="1">
      <alignment horizontal="right"/>
    </xf>
    <xf numFmtId="1" fontId="24" fillId="0" borderId="42" xfId="0" applyNumberFormat="1" applyFont="1" applyBorder="1" applyAlignment="1">
      <alignment horizontal="right"/>
    </xf>
    <xf numFmtId="0" fontId="30" fillId="22" borderId="45" xfId="0" applyFont="1" applyFill="1" applyBorder="1" applyAlignment="1">
      <alignment horizontal="right" vertical="center" wrapText="1"/>
    </xf>
    <xf numFmtId="1" fontId="24" fillId="0" borderId="59" xfId="0" applyNumberFormat="1" applyFont="1" applyBorder="1" applyAlignment="1">
      <alignment horizontal="right"/>
    </xf>
    <xf numFmtId="0" fontId="27" fillId="22" borderId="35" xfId="0" applyFont="1" applyFill="1" applyBorder="1" applyAlignment="1">
      <alignment horizontal="right"/>
    </xf>
    <xf numFmtId="0" fontId="27" fillId="22" borderId="46" xfId="0" applyFont="1" applyFill="1" applyBorder="1" applyAlignment="1">
      <alignment horizontal="right"/>
    </xf>
    <xf numFmtId="1" fontId="24" fillId="0" borderId="40" xfId="0" applyNumberFormat="1" applyFont="1" applyBorder="1" applyAlignment="1">
      <alignment horizontal="right"/>
    </xf>
    <xf numFmtId="0" fontId="27" fillId="22" borderId="32" xfId="0" applyFont="1" applyFill="1" applyBorder="1" applyAlignment="1">
      <alignment horizontal="right"/>
    </xf>
    <xf numFmtId="0" fontId="27" fillId="22" borderId="34" xfId="0" applyFont="1" applyFill="1" applyBorder="1" applyAlignment="1">
      <alignment horizontal="right"/>
    </xf>
    <xf numFmtId="0" fontId="30" fillId="22" borderId="34" xfId="0" applyFont="1" applyFill="1" applyBorder="1" applyAlignment="1">
      <alignment horizontal="right" vertical="center" wrapText="1"/>
    </xf>
    <xf numFmtId="0" fontId="30" fillId="22" borderId="46" xfId="0" applyFont="1" applyFill="1" applyBorder="1" applyAlignment="1">
      <alignment horizontal="right" vertical="center" wrapText="1"/>
    </xf>
    <xf numFmtId="0" fontId="30" fillId="22" borderId="41" xfId="0" applyFont="1" applyFill="1" applyBorder="1" applyAlignment="1">
      <alignment horizontal="right" vertical="center" wrapText="1"/>
    </xf>
    <xf numFmtId="0" fontId="21" fillId="22" borderId="46" xfId="0" applyFont="1" applyFill="1" applyBorder="1" applyAlignment="1">
      <alignment horizontal="right"/>
    </xf>
    <xf numFmtId="0" fontId="30" fillId="22" borderId="32" xfId="0" applyFont="1" applyFill="1" applyBorder="1" applyAlignment="1">
      <alignment horizontal="right" vertical="center" wrapText="1"/>
    </xf>
    <xf numFmtId="0" fontId="21" fillId="22" borderId="34" xfId="0" applyFont="1" applyFill="1" applyBorder="1" applyAlignment="1">
      <alignment horizontal="right"/>
    </xf>
    <xf numFmtId="0" fontId="30" fillId="22" borderId="35" xfId="0" applyFont="1" applyFill="1" applyBorder="1" applyAlignment="1">
      <alignment horizontal="right" vertical="center" wrapText="1"/>
    </xf>
    <xf numFmtId="0" fontId="21" fillId="22" borderId="49" xfId="0" applyFont="1" applyFill="1" applyBorder="1" applyAlignment="1">
      <alignment horizontal="right"/>
    </xf>
    <xf numFmtId="0" fontId="30" fillId="22" borderId="49" xfId="0" applyFont="1" applyFill="1" applyBorder="1" applyAlignment="1">
      <alignment horizontal="right" vertical="center" wrapText="1"/>
    </xf>
    <xf numFmtId="1" fontId="24" fillId="0" borderId="57" xfId="0" applyNumberFormat="1" applyFont="1" applyBorder="1" applyAlignment="1">
      <alignment horizontal="right"/>
    </xf>
    <xf numFmtId="0" fontId="27" fillId="19" borderId="60" xfId="0" applyFont="1" applyFill="1" applyBorder="1" applyAlignment="1">
      <alignment horizontal="center" vertical="center" wrapText="1"/>
    </xf>
    <xf numFmtId="0" fontId="27" fillId="22" borderId="48" xfId="0" applyFont="1" applyFill="1" applyBorder="1" applyAlignment="1">
      <alignment horizontal="right"/>
    </xf>
    <xf numFmtId="0" fontId="31" fillId="20" borderId="0" xfId="0" applyFont="1" applyFill="1" applyBorder="1" applyAlignment="1">
      <alignment horizontal="left" vertical="center" wrapText="1"/>
    </xf>
    <xf numFmtId="0" fontId="21" fillId="22" borderId="45" xfId="0" applyFont="1" applyFill="1" applyBorder="1" applyAlignment="1">
      <alignment horizontal="right"/>
    </xf>
    <xf numFmtId="0" fontId="24" fillId="0" borderId="57" xfId="0" applyFont="1" applyBorder="1" applyAlignment="1">
      <alignment horizontal="right"/>
    </xf>
    <xf numFmtId="0" fontId="24" fillId="0" borderId="18" xfId="0" applyFont="1" applyBorder="1" applyAlignment="1">
      <alignment horizontal="right"/>
    </xf>
    <xf numFmtId="0" fontId="24" fillId="0" borderId="25" xfId="0" applyFont="1" applyBorder="1" applyAlignment="1">
      <alignment horizontal="right"/>
    </xf>
    <xf numFmtId="0" fontId="24" fillId="0" borderId="53" xfId="0" applyFont="1" applyBorder="1" applyAlignment="1">
      <alignment horizontal="right"/>
    </xf>
    <xf numFmtId="0" fontId="24" fillId="0" borderId="27" xfId="0" applyFont="1" applyBorder="1" applyAlignment="1">
      <alignment horizontal="right"/>
    </xf>
    <xf numFmtId="0" fontId="30" fillId="22" borderId="13" xfId="0" applyFont="1" applyFill="1" applyBorder="1" applyAlignment="1">
      <alignment horizontal="right" vertical="center" wrapText="1"/>
    </xf>
    <xf numFmtId="0" fontId="30" fillId="22" borderId="50" xfId="0" applyFont="1" applyFill="1" applyBorder="1" applyAlignment="1">
      <alignment horizontal="right" vertical="center" wrapText="1"/>
    </xf>
    <xf numFmtId="1" fontId="24" fillId="0" borderId="61" xfId="0" applyNumberFormat="1" applyFont="1" applyBorder="1" applyAlignment="1">
      <alignment horizontal="right"/>
    </xf>
    <xf numFmtId="1" fontId="24" fillId="0" borderId="62" xfId="0" applyNumberFormat="1" applyFont="1" applyBorder="1" applyAlignment="1">
      <alignment horizontal="right"/>
    </xf>
    <xf numFmtId="1" fontId="24" fillId="0" borderId="43" xfId="0" applyNumberFormat="1" applyFont="1" applyBorder="1" applyAlignment="1">
      <alignment horizontal="right"/>
    </xf>
    <xf numFmtId="0" fontId="24" fillId="0" borderId="28" xfId="0" applyFont="1" applyBorder="1" applyAlignment="1">
      <alignment horizontal="right"/>
    </xf>
    <xf numFmtId="1" fontId="23" fillId="18" borderId="45" xfId="0" applyNumberFormat="1" applyFont="1" applyFill="1" applyBorder="1" applyAlignment="1">
      <alignment horizontal="right"/>
    </xf>
    <xf numFmtId="1" fontId="23" fillId="18" borderId="46" xfId="0" applyNumberFormat="1" applyFont="1" applyFill="1" applyBorder="1" applyAlignment="1">
      <alignment horizontal="right"/>
    </xf>
    <xf numFmtId="1" fontId="24" fillId="0" borderId="63" xfId="0" applyNumberFormat="1" applyFont="1" applyBorder="1" applyAlignment="1">
      <alignment horizontal="right"/>
    </xf>
    <xf numFmtId="1" fontId="24" fillId="0" borderId="64" xfId="0" applyNumberFormat="1" applyFont="1" applyBorder="1" applyAlignment="1">
      <alignment horizontal="right"/>
    </xf>
    <xf numFmtId="1" fontId="23" fillId="18" borderId="65" xfId="0" applyNumberFormat="1" applyFont="1" applyFill="1" applyBorder="1" applyAlignment="1">
      <alignment horizontal="right"/>
    </xf>
    <xf numFmtId="1" fontId="23" fillId="21" borderId="46" xfId="0" applyNumberFormat="1" applyFont="1" applyFill="1" applyBorder="1" applyAlignment="1">
      <alignment horizontal="right"/>
    </xf>
    <xf numFmtId="1" fontId="23" fillId="18" borderId="35" xfId="0" applyNumberFormat="1" applyFont="1" applyFill="1" applyBorder="1" applyAlignment="1">
      <alignment horizontal="right"/>
    </xf>
    <xf numFmtId="0" fontId="30" fillId="22" borderId="47" xfId="0" applyFont="1" applyFill="1" applyBorder="1" applyAlignment="1">
      <alignment horizontal="right" vertical="center" wrapText="1"/>
    </xf>
    <xf numFmtId="1" fontId="24" fillId="0" borderId="58" xfId="0" applyNumberFormat="1" applyFont="1" applyBorder="1" applyAlignment="1">
      <alignment horizontal="right"/>
    </xf>
    <xf numFmtId="0" fontId="21" fillId="18" borderId="0" xfId="0" applyFont="1" applyFill="1"/>
    <xf numFmtId="1" fontId="21" fillId="22" borderId="12" xfId="0" applyNumberFormat="1" applyFont="1" applyFill="1" applyBorder="1"/>
    <xf numFmtId="1" fontId="21" fillId="22" borderId="11" xfId="0" applyNumberFormat="1" applyFont="1" applyFill="1" applyBorder="1"/>
    <xf numFmtId="1" fontId="21" fillId="18" borderId="29" xfId="0" applyNumberFormat="1" applyFont="1" applyFill="1" applyBorder="1"/>
    <xf numFmtId="1" fontId="21" fillId="18" borderId="39" xfId="0" applyNumberFormat="1" applyFont="1" applyFill="1" applyBorder="1"/>
    <xf numFmtId="1" fontId="1" fillId="0" borderId="29" xfId="0" applyNumberFormat="1" applyFont="1" applyBorder="1"/>
    <xf numFmtId="1" fontId="1" fillId="0" borderId="39" xfId="0" applyNumberFormat="1" applyFont="1" applyBorder="1"/>
    <xf numFmtId="1" fontId="0" fillId="0" borderId="38" xfId="0" applyNumberFormat="1" applyBorder="1"/>
    <xf numFmtId="1" fontId="0" fillId="0" borderId="24" xfId="0" applyNumberFormat="1" applyBorder="1"/>
    <xf numFmtId="1" fontId="0" fillId="0" borderId="30" xfId="0" applyNumberFormat="1" applyBorder="1"/>
    <xf numFmtId="1" fontId="0" fillId="0" borderId="29" xfId="0" applyNumberFormat="1" applyBorder="1"/>
    <xf numFmtId="1" fontId="0" fillId="0" borderId="39" xfId="0" applyNumberFormat="1" applyBorder="1"/>
    <xf numFmtId="1" fontId="1" fillId="0" borderId="31" xfId="0" applyNumberFormat="1" applyFont="1" applyBorder="1"/>
    <xf numFmtId="0" fontId="31" fillId="20" borderId="0" xfId="0" applyFont="1" applyFill="1" applyBorder="1" applyAlignment="1">
      <alignment horizontal="left" vertical="center" wrapText="1"/>
    </xf>
    <xf numFmtId="0" fontId="31" fillId="20" borderId="0" xfId="0" applyFont="1" applyFill="1" applyAlignment="1">
      <alignment horizontal="left" vertical="center" wrapText="1"/>
    </xf>
    <xf numFmtId="0" fontId="27" fillId="19" borderId="17" xfId="0" applyFont="1" applyFill="1" applyBorder="1" applyAlignment="1">
      <alignment horizontal="center" vertical="center"/>
    </xf>
    <xf numFmtId="0" fontId="27" fillId="19" borderId="24" xfId="0" applyFont="1" applyFill="1" applyBorder="1" applyAlignment="1">
      <alignment horizontal="center" vertical="center"/>
    </xf>
    <xf numFmtId="0" fontId="27" fillId="19" borderId="10" xfId="0" applyFont="1" applyFill="1" applyBorder="1" applyAlignment="1">
      <alignment horizontal="center" vertical="center"/>
    </xf>
    <xf numFmtId="0" fontId="32" fillId="20" borderId="0" xfId="0" applyFont="1" applyFill="1" applyBorder="1" applyAlignment="1">
      <alignment horizontal="left" vertical="center" wrapText="1"/>
    </xf>
    <xf numFmtId="0" fontId="32" fillId="23" borderId="0" xfId="0" applyFont="1" applyFill="1" applyBorder="1" applyAlignment="1">
      <alignment horizontal="left" vertical="center" wrapText="1"/>
    </xf>
    <xf numFmtId="0" fontId="27" fillId="19" borderId="16" xfId="0" applyFont="1" applyFill="1" applyBorder="1" applyAlignment="1">
      <alignment horizontal="center" vertical="center"/>
    </xf>
    <xf numFmtId="0" fontId="28" fillId="19" borderId="30" xfId="0" applyFont="1" applyFill="1" applyBorder="1" applyAlignment="1">
      <alignment horizontal="center" vertical="center"/>
    </xf>
    <xf numFmtId="0" fontId="28" fillId="19" borderId="14" xfId="0" applyFont="1" applyFill="1" applyBorder="1" applyAlignment="1">
      <alignment horizontal="center" vertical="center"/>
    </xf>
    <xf numFmtId="0" fontId="27" fillId="19" borderId="17" xfId="0" applyFont="1" applyFill="1" applyBorder="1" applyAlignment="1">
      <alignment horizontal="center" vertical="center" wrapText="1"/>
    </xf>
    <xf numFmtId="0" fontId="28" fillId="19" borderId="24" xfId="0" applyFont="1" applyFill="1" applyBorder="1" applyAlignment="1">
      <alignment horizontal="center" vertical="center"/>
    </xf>
    <xf numFmtId="0" fontId="28" fillId="19" borderId="0" xfId="0" applyFont="1" applyFill="1" applyBorder="1" applyAlignment="1">
      <alignment horizontal="center" vertical="center"/>
    </xf>
    <xf numFmtId="0" fontId="28" fillId="19" borderId="22" xfId="0" applyFont="1" applyFill="1" applyBorder="1" applyAlignment="1">
      <alignment horizontal="center" vertical="center"/>
    </xf>
    <xf numFmtId="0" fontId="27" fillId="19" borderId="20" xfId="0" applyFont="1" applyFill="1" applyBorder="1" applyAlignment="1">
      <alignment horizontal="center" vertical="center"/>
    </xf>
    <xf numFmtId="0" fontId="28" fillId="19" borderId="21" xfId="0" applyFont="1" applyFill="1" applyBorder="1" applyAlignment="1">
      <alignment horizontal="center" vertical="center"/>
    </xf>
    <xf numFmtId="0" fontId="28" fillId="19" borderId="17" xfId="0" applyFont="1" applyFill="1" applyBorder="1" applyAlignment="1">
      <alignment horizontal="center" vertical="center"/>
    </xf>
    <xf numFmtId="49" fontId="27" fillId="19" borderId="16" xfId="0" applyNumberFormat="1" applyFont="1" applyFill="1" applyBorder="1" applyAlignment="1">
      <alignment horizontal="center" vertical="center" wrapText="1"/>
    </xf>
    <xf numFmtId="0" fontId="28" fillId="19" borderId="10" xfId="0" applyFont="1" applyFill="1" applyBorder="1" applyAlignment="1">
      <alignment horizontal="center" vertical="center"/>
    </xf>
    <xf numFmtId="0" fontId="27" fillId="19" borderId="21" xfId="0" applyFont="1" applyFill="1" applyBorder="1" applyAlignment="1">
      <alignment horizontal="center" vertical="center"/>
    </xf>
    <xf numFmtId="0" fontId="27" fillId="19" borderId="15" xfId="0" applyFont="1" applyFill="1" applyBorder="1" applyAlignment="1">
      <alignment horizontal="right"/>
    </xf>
    <xf numFmtId="0" fontId="27" fillId="19" borderId="22" xfId="0" applyFont="1" applyFill="1" applyBorder="1" applyAlignment="1">
      <alignment horizontal="right"/>
    </xf>
    <xf numFmtId="0" fontId="27" fillId="19" borderId="10" xfId="0" applyFont="1" applyFill="1" applyBorder="1" applyAlignment="1">
      <alignment horizontal="right"/>
    </xf>
    <xf numFmtId="0" fontId="27" fillId="19" borderId="16" xfId="0" applyFont="1" applyFill="1" applyBorder="1" applyAlignment="1">
      <alignment horizontal="center" vertical="center" wrapText="1"/>
    </xf>
    <xf numFmtId="0" fontId="27" fillId="19" borderId="30" xfId="0" applyFont="1" applyFill="1" applyBorder="1" applyAlignment="1">
      <alignment horizontal="center" vertical="center"/>
    </xf>
    <xf numFmtId="0" fontId="27" fillId="19" borderId="14" xfId="0" applyFont="1" applyFill="1" applyBorder="1" applyAlignment="1">
      <alignment horizontal="center" vertical="center"/>
    </xf>
    <xf numFmtId="0" fontId="27" fillId="19" borderId="30" xfId="0" applyFont="1" applyFill="1" applyBorder="1" applyAlignment="1">
      <alignment horizontal="center" vertical="center" wrapText="1"/>
    </xf>
    <xf numFmtId="0" fontId="27" fillId="19" borderId="14" xfId="0" applyFont="1" applyFill="1" applyBorder="1" applyAlignment="1">
      <alignment horizontal="center" vertical="center" wrapText="1"/>
    </xf>
    <xf numFmtId="0" fontId="27" fillId="19" borderId="24" xfId="0" applyFont="1" applyFill="1" applyBorder="1" applyAlignment="1">
      <alignment horizontal="center" vertical="center" wrapText="1"/>
    </xf>
    <xf numFmtId="0" fontId="27" fillId="19" borderId="0" xfId="0" applyFont="1" applyFill="1" applyBorder="1" applyAlignment="1">
      <alignment horizontal="center" vertical="center" wrapText="1"/>
    </xf>
    <xf numFmtId="0" fontId="27" fillId="19" borderId="22" xfId="0" applyFont="1" applyFill="1" applyBorder="1" applyAlignment="1">
      <alignment horizontal="center" vertical="center" wrapText="1"/>
    </xf>
    <xf numFmtId="49" fontId="27" fillId="19" borderId="14" xfId="0" applyNumberFormat="1" applyFont="1" applyFill="1" applyBorder="1" applyAlignment="1">
      <alignment horizontal="center" vertical="center" wrapText="1"/>
    </xf>
    <xf numFmtId="0" fontId="27" fillId="19" borderId="10" xfId="0" applyFont="1" applyFill="1" applyBorder="1" applyAlignment="1">
      <alignment horizontal="center" vertical="center" wrapText="1"/>
    </xf>
    <xf numFmtId="0" fontId="27" fillId="19" borderId="41" xfId="0" applyFont="1" applyFill="1" applyBorder="1" applyAlignment="1">
      <alignment horizontal="center" vertical="center" wrapText="1"/>
    </xf>
    <xf numFmtId="0" fontId="28" fillId="19" borderId="60" xfId="0" applyFont="1" applyFill="1" applyBorder="1" applyAlignment="1">
      <alignment horizontal="center" vertical="center"/>
    </xf>
    <xf numFmtId="49" fontId="27" fillId="19" borderId="41" xfId="0" applyNumberFormat="1" applyFont="1" applyFill="1" applyBorder="1" applyAlignment="1">
      <alignment horizontal="center" vertical="center" wrapText="1"/>
    </xf>
    <xf numFmtId="49" fontId="27" fillId="19" borderId="60" xfId="0"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522119413595871"/>
          <c:y val="4.37158469945355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1"/>
          <c:order val="0"/>
          <c:tx>
            <c:strRef>
              <c:f>'Grafic 1 Trim II_Sem I_2022'!$B$6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DF-4DAB-9B46-BD699C6B931A}"/>
                </c:ext>
              </c:extLst>
            </c:dLbl>
            <c:dLbl>
              <c:idx val="1"/>
              <c:tx>
                <c:rich>
                  <a:bodyPr/>
                  <a:lstStyle/>
                  <a:p>
                    <a:r>
                      <a:rPr lang="en-US"/>
                      <a:t>15,1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BE-45BF-92E7-70DBB3F4EE2E}"/>
                </c:ext>
              </c:extLst>
            </c:dLbl>
            <c:dLbl>
              <c:idx val="2"/>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BE-45BF-92E7-70DBB3F4EE2E}"/>
                </c:ext>
              </c:extLst>
            </c:dLbl>
            <c:dLbl>
              <c:idx val="3"/>
              <c:tx>
                <c:rich>
                  <a:bodyPr/>
                  <a:lstStyle/>
                  <a:p>
                    <a:r>
                      <a:rPr lang="en-US"/>
                      <a:t>15,0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BE-45BF-92E7-70DBB3F4EE2E}"/>
                </c:ext>
              </c:extLst>
            </c:dLbl>
            <c:dLbl>
              <c:idx val="4"/>
              <c:tx>
                <c:rich>
                  <a:bodyPr/>
                  <a:lstStyle/>
                  <a:p>
                    <a:r>
                      <a:rPr lang="en-US"/>
                      <a:t>10,7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BE-45BF-92E7-70DBB3F4EE2E}"/>
                </c:ext>
              </c:extLst>
            </c:dLbl>
            <c:dLbl>
              <c:idx val="5"/>
              <c:tx>
                <c:rich>
                  <a:bodyPr/>
                  <a:lstStyle/>
                  <a:p>
                    <a:r>
                      <a:rPr lang="en-US"/>
                      <a:t>5,7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BE-45BF-92E7-70DBB3F4EE2E}"/>
                </c:ext>
              </c:extLst>
            </c:dLbl>
            <c:dLbl>
              <c:idx val="6"/>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BE-45BF-92E7-70DBB3F4EE2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 Trim II_Sem I_2022'!$C$4:$I$4</c:f>
              <c:strCache>
                <c:ptCount val="7"/>
                <c:pt idx="0">
                  <c:v>Cazare</c:v>
                </c:pt>
                <c:pt idx="1">
                  <c:v>Restaurante și baruri</c:v>
                </c:pt>
                <c:pt idx="2">
                  <c:v>Transport</c:v>
                </c:pt>
                <c:pt idx="3">
                  <c:v>Cumpărături</c:v>
                </c:pt>
                <c:pt idx="4">
                  <c:v>Recreere</c:v>
                </c:pt>
                <c:pt idx="5">
                  <c:v>Sănătate</c:v>
                </c:pt>
                <c:pt idx="6">
                  <c:v>Altele</c:v>
                </c:pt>
              </c:strCache>
            </c:strRef>
          </c:cat>
          <c:val>
            <c:numRef>
              <c:f>'Grafic 1 Trim II_Sem I_2022'!$C$6:$I$6</c:f>
              <c:numCache>
                <c:formatCode>0.0</c:formatCode>
                <c:ptCount val="7"/>
                <c:pt idx="0">
                  <c:v>46.323039755311711</c:v>
                </c:pt>
                <c:pt idx="1">
                  <c:v>15.120234856526146</c:v>
                </c:pt>
                <c:pt idx="2">
                  <c:v>4.7064929163795428</c:v>
                </c:pt>
                <c:pt idx="3">
                  <c:v>14.961653861746866</c:v>
                </c:pt>
                <c:pt idx="4">
                  <c:v>10.684508419171825</c:v>
                </c:pt>
                <c:pt idx="5">
                  <c:v>5.675019771648774</c:v>
                </c:pt>
                <c:pt idx="6">
                  <c:v>2.5290517651048585</c:v>
                </c:pt>
              </c:numCache>
            </c:numRef>
          </c:val>
          <c:extLst>
            <c:ext xmlns:c16="http://schemas.microsoft.com/office/drawing/2014/chart" uri="{C3380CC4-5D6E-409C-BE32-E72D297353CC}">
              <c16:uniqueId val="{00000001-48B0-451E-B55B-08D2F78F0A66}"/>
            </c:ext>
          </c:extLst>
        </c:ser>
        <c:ser>
          <c:idx val="0"/>
          <c:order val="1"/>
          <c:tx>
            <c:strRef>
              <c:f>'Grafic 1 Trim II_Sem I_2022'!$B$5</c:f>
              <c:strCache>
                <c:ptCount val="1"/>
                <c:pt idx="0">
                  <c:v>Scop Afaceri</c:v>
                </c:pt>
              </c:strCache>
            </c:strRef>
          </c:tx>
          <c:spPr>
            <a:solidFill>
              <a:srgbClr val="0070C0"/>
            </a:solidFill>
            <a:ln>
              <a:noFill/>
            </a:ln>
            <a:effectLst/>
          </c:spPr>
          <c:invertIfNegative val="0"/>
          <c:dLbls>
            <c:dLbl>
              <c:idx val="0"/>
              <c:tx>
                <c:rich>
                  <a:bodyPr/>
                  <a:lstStyle/>
                  <a:p>
                    <a:r>
                      <a:rPr lang="en-US"/>
                      <a:t>49,7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BE-45BF-92E7-70DBB3F4EE2E}"/>
                </c:ext>
              </c:extLst>
            </c:dLbl>
            <c:dLbl>
              <c:idx val="1"/>
              <c:tx>
                <c:rich>
                  <a:bodyPr/>
                  <a:lstStyle/>
                  <a:p>
                    <a:r>
                      <a:rPr lang="en-US"/>
                      <a:t>18,6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BE-45BF-92E7-70DBB3F4EE2E}"/>
                </c:ext>
              </c:extLst>
            </c:dLbl>
            <c:dLbl>
              <c:idx val="2"/>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BE-45BF-92E7-70DBB3F4EE2E}"/>
                </c:ext>
              </c:extLst>
            </c:dLbl>
            <c:dLbl>
              <c:idx val="3"/>
              <c:tx>
                <c:rich>
                  <a:bodyPr/>
                  <a:lstStyle/>
                  <a:p>
                    <a:r>
                      <a:rPr lang="en-US"/>
                      <a:t>14,6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BE-45BF-92E7-70DBB3F4EE2E}"/>
                </c:ext>
              </c:extLst>
            </c:dLbl>
            <c:dLbl>
              <c:idx val="4"/>
              <c:layout>
                <c:manualLayout>
                  <c:x val="5.4719562243502051E-3"/>
                  <c:y val="-8.1967213114754103E-3"/>
                </c:manualLayout>
              </c:layout>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BE-45BF-92E7-70DBB3F4EE2E}"/>
                </c:ext>
              </c:extLst>
            </c:dLbl>
            <c:dLbl>
              <c:idx val="5"/>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BE-45BF-92E7-70DBB3F4EE2E}"/>
                </c:ext>
              </c:extLst>
            </c:dLbl>
            <c:dLbl>
              <c:idx val="6"/>
              <c:tx>
                <c:rich>
                  <a:bodyPr/>
                  <a:lstStyle/>
                  <a:p>
                    <a:r>
                      <a:rPr lang="en-US"/>
                      <a:t>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BE-45BF-92E7-70DBB3F4EE2E}"/>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 Trim II_Sem I_2022'!$C$4:$I$4</c:f>
              <c:strCache>
                <c:ptCount val="7"/>
                <c:pt idx="0">
                  <c:v>Cazare</c:v>
                </c:pt>
                <c:pt idx="1">
                  <c:v>Restaurante și baruri</c:v>
                </c:pt>
                <c:pt idx="2">
                  <c:v>Transport</c:v>
                </c:pt>
                <c:pt idx="3">
                  <c:v>Cumpărături</c:v>
                </c:pt>
                <c:pt idx="4">
                  <c:v>Recreere</c:v>
                </c:pt>
                <c:pt idx="5">
                  <c:v>Sănătate</c:v>
                </c:pt>
                <c:pt idx="6">
                  <c:v>Altele</c:v>
                </c:pt>
              </c:strCache>
            </c:strRef>
          </c:cat>
          <c:val>
            <c:numRef>
              <c:f>'Grafic 1 Trim II_Sem I_2022'!$C$5:$I$5</c:f>
              <c:numCache>
                <c:formatCode>0.0</c:formatCode>
                <c:ptCount val="7"/>
                <c:pt idx="0">
                  <c:v>49.699131661103237</c:v>
                </c:pt>
                <c:pt idx="1">
                  <c:v>18.576294572046027</c:v>
                </c:pt>
                <c:pt idx="2">
                  <c:v>6.9386270979391682</c:v>
                </c:pt>
                <c:pt idx="3">
                  <c:v>14.649573332369116</c:v>
                </c:pt>
                <c:pt idx="4">
                  <c:v>4.019529547331703</c:v>
                </c:pt>
                <c:pt idx="5">
                  <c:v>0.3</c:v>
                </c:pt>
                <c:pt idx="6">
                  <c:v>5.880289836722846</c:v>
                </c:pt>
              </c:numCache>
            </c:numRef>
          </c:val>
          <c:extLst>
            <c:ext xmlns:c16="http://schemas.microsoft.com/office/drawing/2014/chart" uri="{C3380CC4-5D6E-409C-BE32-E72D297353CC}">
              <c16:uniqueId val="{00000000-48B0-451E-B55B-08D2F78F0A66}"/>
            </c:ext>
          </c:extLst>
        </c:ser>
        <c:dLbls>
          <c:showLegendKey val="0"/>
          <c:showVal val="1"/>
          <c:showCatName val="0"/>
          <c:showSerName val="0"/>
          <c:showPercent val="0"/>
          <c:showBubbleSize val="0"/>
        </c:dLbls>
        <c:gapWidth val="150"/>
        <c:axId val="534994495"/>
        <c:axId val="281663263"/>
      </c:barChart>
      <c:catAx>
        <c:axId val="53499449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663263"/>
        <c:crosses val="autoZero"/>
        <c:auto val="1"/>
        <c:lblAlgn val="ctr"/>
        <c:lblOffset val="100"/>
        <c:noMultiLvlLbl val="0"/>
      </c:catAx>
      <c:valAx>
        <c:axId val="281663263"/>
        <c:scaling>
          <c:orientation val="minMax"/>
          <c:max val="6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4994495"/>
        <c:crosses val="autoZero"/>
        <c:crossBetween val="between"/>
      </c:valAx>
      <c:spPr>
        <a:noFill/>
        <a:ln>
          <a:noFill/>
        </a:ln>
        <a:effectLst/>
      </c:spPr>
    </c:plotArea>
    <c:legend>
      <c:legendPos val="b"/>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kumimoji="0" lang="en-US" sz="1600" b="1"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cs typeface="Arial" panose="020B0604020202020204" pitchFamily="34" charset="0"/>
              </a:rPr>
              <a:t>%</a:t>
            </a:r>
          </a:p>
        </c:rich>
      </c:tx>
      <c:overlay val="0"/>
    </c:title>
    <c:autoTitleDeleted val="0"/>
    <c:plotArea>
      <c:layout>
        <c:manualLayout>
          <c:layoutTarget val="inner"/>
          <c:xMode val="edge"/>
          <c:yMode val="edge"/>
          <c:x val="0.43245176662792401"/>
          <c:y val="0.12063117340270707"/>
          <c:w val="0.48190974894084265"/>
          <c:h val="0.77723681150181767"/>
        </c:manualLayout>
      </c:layout>
      <c:barChart>
        <c:barDir val="bar"/>
        <c:grouping val="clustered"/>
        <c:varyColors val="0"/>
        <c:ser>
          <c:idx val="0"/>
          <c:order val="0"/>
          <c:invertIfNegative val="0"/>
          <c:dLbls>
            <c:dLbl>
              <c:idx val="0"/>
              <c:tx>
                <c:rich>
                  <a:bodyPr/>
                  <a:lstStyle/>
                  <a:p>
                    <a:r>
                      <a:rPr lang="en-US"/>
                      <a:t>17,5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3B-448F-BCEE-D9BE7F7631AE}"/>
                </c:ext>
              </c:extLst>
            </c:dLbl>
            <c:dLbl>
              <c:idx val="1"/>
              <c:tx>
                <c:rich>
                  <a:bodyPr/>
                  <a:lstStyle/>
                  <a:p>
                    <a:r>
                      <a:rPr lang="en-US"/>
                      <a:t>39,6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B-448F-BCEE-D9BE7F7631AE}"/>
                </c:ext>
              </c:extLst>
            </c:dLbl>
            <c:dLbl>
              <c:idx val="2"/>
              <c:tx>
                <c:rich>
                  <a:bodyPr/>
                  <a:lstStyle/>
                  <a:p>
                    <a:r>
                      <a:rPr lang="en-US"/>
                      <a:t>30,7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3B-448F-BCEE-D9BE7F7631AE}"/>
                </c:ext>
              </c:extLst>
            </c:dLbl>
            <c:dLbl>
              <c:idx val="3"/>
              <c:tx>
                <c:rich>
                  <a:bodyPr/>
                  <a:lstStyle/>
                  <a:p>
                    <a:r>
                      <a:rPr lang="en-US"/>
                      <a:t>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3B-448F-BCEE-D9BE7F7631AE}"/>
                </c:ext>
              </c:extLst>
            </c:dLbl>
            <c:dLbl>
              <c:idx val="4"/>
              <c:tx>
                <c:rich>
                  <a:bodyPr/>
                  <a:lstStyle/>
                  <a:p>
                    <a:r>
                      <a:rPr lang="en-US"/>
                      <a:t>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B-448F-BCEE-D9BE7F7631AE}"/>
                </c:ext>
              </c:extLst>
            </c:dLbl>
            <c:dLbl>
              <c:idx val="5"/>
              <c:tx>
                <c:rich>
                  <a:bodyPr/>
                  <a:lstStyle/>
                  <a:p>
                    <a:r>
                      <a:rPr lang="en-US"/>
                      <a:t>9,9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B-448F-BCEE-D9BE7F7631AE}"/>
                </c:ext>
              </c:extLst>
            </c:dLbl>
            <c:dLbl>
              <c:idx val="6"/>
              <c:tx>
                <c:rich>
                  <a:bodyPr/>
                  <a:lstStyle/>
                  <a:p>
                    <a:r>
                      <a:rPr lang="en-US"/>
                      <a:t>0,6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B-448F-BCEE-D9BE7F7631AE}"/>
                </c:ext>
              </c:extLst>
            </c:dLbl>
            <c:dLbl>
              <c:idx val="7"/>
              <c:tx>
                <c:rich>
                  <a:bodyPr/>
                  <a:lstStyle/>
                  <a:p>
                    <a:r>
                      <a:rPr lang="en-US"/>
                      <a:t>1,5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B-448F-BCEE-D9BE7F7631AE}"/>
                </c:ext>
              </c:extLst>
            </c:dLbl>
            <c:spPr>
              <a:gradFill>
                <a:gsLst>
                  <a:gs pos="0">
                    <a:schemeClr val="accent1">
                      <a:lumMod val="94000"/>
                      <a:lumOff val="6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wrap="square" lIns="38100" tIns="19050" rIns="38100" bIns="19050" anchor="ctr">
                <a:spAutoFit/>
              </a:bodyPr>
              <a:lstStyle/>
              <a:p>
                <a:pPr>
                  <a:defRPr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 5 Trim II_Sem I 2022'!$C$20:$J$20</c:f>
              <c:strCache>
                <c:ptCount val="8"/>
                <c:pt idx="0">
                  <c:v>Transport</c:v>
                </c:pt>
                <c:pt idx="1">
                  <c:v>Cazare</c:v>
                </c:pt>
                <c:pt idx="2">
                  <c:v>Restaurante, baruri, cafenele şi alte servicii similare  </c:v>
                </c:pt>
                <c:pt idx="3">
                  <c:v>Cumpărarea de produse de mare valoare</c:v>
                </c:pt>
                <c:pt idx="4">
                  <c:v>Închirierea de produse de mare valoare</c:v>
                </c:pt>
                <c:pt idx="5">
                  <c:v>Cumpărarea de produse pentru folosinţă personală</c:v>
                </c:pt>
                <c:pt idx="6">
                  <c:v>Activităţi culturale, sportive, timp liber</c:v>
                </c:pt>
                <c:pt idx="7">
                  <c:v>Alte cheltuieli  </c:v>
                </c:pt>
              </c:strCache>
            </c:strRef>
          </c:cat>
          <c:val>
            <c:numRef>
              <c:f>'Grafic 5 Trim II_Sem I 2022'!$C$21:$J$21</c:f>
              <c:numCache>
                <c:formatCode>0.0</c:formatCode>
                <c:ptCount val="8"/>
                <c:pt idx="0">
                  <c:v>17.534381139489199</c:v>
                </c:pt>
                <c:pt idx="1">
                  <c:v>39.59753842597943</c:v>
                </c:pt>
                <c:pt idx="2">
                  <c:v>30.730671443430026</c:v>
                </c:pt>
                <c:pt idx="3">
                  <c:v>0.1</c:v>
                </c:pt>
                <c:pt idx="4">
                  <c:v>0.10112099849763087</c:v>
                </c:pt>
                <c:pt idx="5">
                  <c:v>9.9113024384606501</c:v>
                </c:pt>
                <c:pt idx="6">
                  <c:v>0.58505720559343577</c:v>
                </c:pt>
                <c:pt idx="7">
                  <c:v>1.5254824916214029</c:v>
                </c:pt>
              </c:numCache>
            </c:numRef>
          </c:val>
          <c:extLst>
            <c:ext xmlns:c16="http://schemas.microsoft.com/office/drawing/2014/chart" uri="{C3380CC4-5D6E-409C-BE32-E72D297353CC}">
              <c16:uniqueId val="{00000000-073B-448F-BCEE-D9BE7F7631AE}"/>
            </c:ext>
          </c:extLst>
        </c:ser>
        <c:dLbls>
          <c:dLblPos val="outEnd"/>
          <c:showLegendKey val="0"/>
          <c:showVal val="1"/>
          <c:showCatName val="0"/>
          <c:showSerName val="0"/>
          <c:showPercent val="0"/>
          <c:showBubbleSize val="0"/>
        </c:dLbls>
        <c:gapWidth val="150"/>
        <c:axId val="297957391"/>
        <c:axId val="259356735"/>
      </c:barChart>
      <c:catAx>
        <c:axId val="297957391"/>
        <c:scaling>
          <c:orientation val="minMax"/>
        </c:scaling>
        <c:delete val="0"/>
        <c:axPos val="l"/>
        <c:numFmt formatCode="General" sourceLinked="1"/>
        <c:majorTickMark val="out"/>
        <c:minorTickMark val="none"/>
        <c:tickLblPos val="nextTo"/>
        <c:txPr>
          <a:bodyPr/>
          <a:lstStyle/>
          <a:p>
            <a:pPr>
              <a:defRPr b="0">
                <a:latin typeface="Arial" panose="020B0604020202020204" pitchFamily="34" charset="0"/>
                <a:cs typeface="Arial" panose="020B0604020202020204" pitchFamily="34" charset="0"/>
              </a:defRPr>
            </a:pPr>
            <a:endParaRPr lang="en-US"/>
          </a:p>
        </c:txPr>
        <c:crossAx val="259356735"/>
        <c:crosses val="autoZero"/>
        <c:auto val="1"/>
        <c:lblAlgn val="ctr"/>
        <c:lblOffset val="100"/>
        <c:noMultiLvlLbl val="0"/>
      </c:catAx>
      <c:valAx>
        <c:axId val="259356735"/>
        <c:scaling>
          <c:orientation val="minMax"/>
        </c:scaling>
        <c:delete val="0"/>
        <c:axPos val="b"/>
        <c:numFmt formatCode="0" sourceLinked="0"/>
        <c:majorTickMark val="out"/>
        <c:minorTickMark val="none"/>
        <c:tickLblPos val="nextTo"/>
        <c:spPr>
          <a:ln>
            <a:noFill/>
          </a:ln>
        </c:spPr>
        <c:txPr>
          <a:bodyPr/>
          <a:lstStyle/>
          <a:p>
            <a:pPr>
              <a:defRPr b="1">
                <a:latin typeface="Arial" panose="020B0604020202020204" pitchFamily="34" charset="0"/>
                <a:cs typeface="Arial" panose="020B0604020202020204" pitchFamily="34" charset="0"/>
              </a:defRPr>
            </a:pPr>
            <a:endParaRPr lang="en-US"/>
          </a:p>
        </c:txPr>
        <c:crossAx val="297957391"/>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kumimoji="0" lang="en-US" sz="1600" b="1"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cs typeface="Arial" panose="020B0604020202020204" pitchFamily="34" charset="0"/>
              </a:rPr>
              <a:t>%</a:t>
            </a:r>
          </a:p>
        </c:rich>
      </c:tx>
      <c:overlay val="0"/>
    </c:title>
    <c:autoTitleDeleted val="0"/>
    <c:plotArea>
      <c:layout>
        <c:manualLayout>
          <c:layoutTarget val="inner"/>
          <c:xMode val="edge"/>
          <c:yMode val="edge"/>
          <c:x val="0.44581862903488934"/>
          <c:y val="0.11721240072015575"/>
          <c:w val="0.48190974894084265"/>
          <c:h val="0.77723681150181767"/>
        </c:manualLayout>
      </c:layout>
      <c:barChart>
        <c:barDir val="bar"/>
        <c:grouping val="clustered"/>
        <c:varyColors val="0"/>
        <c:ser>
          <c:idx val="0"/>
          <c:order val="0"/>
          <c:tx>
            <c:strRef>
              <c:f>'Grafic 5 Trim II_Sem I 2022'!$L$21</c:f>
              <c:strCache>
                <c:ptCount val="1"/>
                <c:pt idx="0">
                  <c:v>Cheltuieli ale turiștilor cazați 
în structurile de cazare privată (apartamente şi camere de închiriat)</c:v>
                </c:pt>
              </c:strCache>
            </c:strRef>
          </c:tx>
          <c:invertIfNegative val="0"/>
          <c:dLbls>
            <c:dLbl>
              <c:idx val="0"/>
              <c:tx>
                <c:rich>
                  <a:bodyPr/>
                  <a:lstStyle/>
                  <a:p>
                    <a:r>
                      <a:rPr lang="en-US"/>
                      <a:t>16,2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C6-4B29-A7E7-B3BEE5467222}"/>
                </c:ext>
              </c:extLst>
            </c:dLbl>
            <c:dLbl>
              <c:idx val="1"/>
              <c:tx>
                <c:rich>
                  <a:bodyPr/>
                  <a:lstStyle/>
                  <a:p>
                    <a:r>
                      <a:rPr lang="en-US"/>
                      <a:t>38,9</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C6-4B29-A7E7-B3BEE5467222}"/>
                </c:ext>
              </c:extLst>
            </c:dLbl>
            <c:dLbl>
              <c:idx val="2"/>
              <c:tx>
                <c:rich>
                  <a:bodyPr/>
                  <a:lstStyle/>
                  <a:p>
                    <a:r>
                      <a:rPr lang="en-US"/>
                      <a:t>32,1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C6-4B29-A7E7-B3BEE5467222}"/>
                </c:ext>
              </c:extLst>
            </c:dLbl>
            <c:dLbl>
              <c:idx val="3"/>
              <c:tx>
                <c:rich>
                  <a:bodyPr/>
                  <a:lstStyle/>
                  <a:p>
                    <a:r>
                      <a:rPr lang="en-US"/>
                      <a:t>0,4</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C6-4B29-A7E7-B3BEE5467222}"/>
                </c:ext>
              </c:extLst>
            </c:dLbl>
            <c:dLbl>
              <c:idx val="4"/>
              <c:tx>
                <c:rich>
                  <a:bodyPr/>
                  <a:lstStyle/>
                  <a:p>
                    <a:r>
                      <a:rPr lang="en-US"/>
                      <a:t>0,1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C6-4B29-A7E7-B3BEE5467222}"/>
                </c:ext>
              </c:extLst>
            </c:dLbl>
            <c:dLbl>
              <c:idx val="5"/>
              <c:tx>
                <c:rich>
                  <a:bodyPr/>
                  <a:lstStyle/>
                  <a:p>
                    <a:r>
                      <a:rPr lang="en-US"/>
                      <a:t>9,8</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C6-4B29-A7E7-B3BEE5467222}"/>
                </c:ext>
              </c:extLst>
            </c:dLbl>
            <c:dLbl>
              <c:idx val="6"/>
              <c:tx>
                <c:rich>
                  <a:bodyPr/>
                  <a:lstStyle/>
                  <a:p>
                    <a:r>
                      <a:rPr lang="en-US"/>
                      <a:t>1,2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C6-4B29-A7E7-B3BEE5467222}"/>
                </c:ext>
              </c:extLst>
            </c:dLbl>
            <c:dLbl>
              <c:idx val="7"/>
              <c:tx>
                <c:rich>
                  <a:bodyPr/>
                  <a:lstStyle/>
                  <a:p>
                    <a:r>
                      <a:rPr lang="en-US"/>
                      <a:t>1,3</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C6-4B29-A7E7-B3BEE5467222}"/>
                </c:ext>
              </c:extLst>
            </c:dLbl>
            <c:spPr>
              <a:gradFill>
                <a:gsLst>
                  <a:gs pos="0">
                    <a:schemeClr val="accent1">
                      <a:lumMod val="94000"/>
                      <a:lumOff val="6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wrap="square" lIns="38100" tIns="19050" rIns="38100" bIns="19050" anchor="ctr">
                <a:spAutoFit/>
              </a:bodyPr>
              <a:lstStyle/>
              <a:p>
                <a:pPr>
                  <a:defRPr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 5 Trim II_Sem I 2022'!$M$20:$T$20</c:f>
              <c:strCache>
                <c:ptCount val="8"/>
                <c:pt idx="0">
                  <c:v>Transport</c:v>
                </c:pt>
                <c:pt idx="1">
                  <c:v>Cazare</c:v>
                </c:pt>
                <c:pt idx="2">
                  <c:v>Restaurante, baruri, cafenele şi alte servicii similare  </c:v>
                </c:pt>
                <c:pt idx="3">
                  <c:v>Cumpărarea de produse de mare valoare</c:v>
                </c:pt>
                <c:pt idx="4">
                  <c:v>Închirierea de produse de mare valoare</c:v>
                </c:pt>
                <c:pt idx="5">
                  <c:v>Cumpărarea de produse pentru folosinţă personală</c:v>
                </c:pt>
                <c:pt idx="6">
                  <c:v>Activităţi culturale, sportive, timp liber</c:v>
                </c:pt>
                <c:pt idx="7">
                  <c:v>Alte cheltuieli  </c:v>
                </c:pt>
              </c:strCache>
            </c:strRef>
          </c:cat>
          <c:val>
            <c:numRef>
              <c:f>'Grafic 5 Trim II_Sem I 2022'!$M$21:$T$21</c:f>
              <c:numCache>
                <c:formatCode>0.0</c:formatCode>
                <c:ptCount val="8"/>
                <c:pt idx="0">
                  <c:v>16.167222916549981</c:v>
                </c:pt>
                <c:pt idx="1">
                  <c:v>38.904534503564904</c:v>
                </c:pt>
                <c:pt idx="2">
                  <c:v>32.131612196245726</c:v>
                </c:pt>
                <c:pt idx="3">
                  <c:v>0.40131017822510356</c:v>
                </c:pt>
                <c:pt idx="4">
                  <c:v>6.3423140917820739E-2</c:v>
                </c:pt>
                <c:pt idx="5">
                  <c:v>9.815921740784523</c:v>
                </c:pt>
                <c:pt idx="6">
                  <c:v>1.2292998605092584</c:v>
                </c:pt>
                <c:pt idx="7">
                  <c:v>1.2866754632026822</c:v>
                </c:pt>
              </c:numCache>
            </c:numRef>
          </c:val>
          <c:extLst>
            <c:ext xmlns:c16="http://schemas.microsoft.com/office/drawing/2014/chart" uri="{C3380CC4-5D6E-409C-BE32-E72D297353CC}">
              <c16:uniqueId val="{00000008-16C6-4B29-A7E7-B3BEE5467222}"/>
            </c:ext>
          </c:extLst>
        </c:ser>
        <c:dLbls>
          <c:dLblPos val="outEnd"/>
          <c:showLegendKey val="0"/>
          <c:showVal val="1"/>
          <c:showCatName val="0"/>
          <c:showSerName val="0"/>
          <c:showPercent val="0"/>
          <c:showBubbleSize val="0"/>
        </c:dLbls>
        <c:gapWidth val="150"/>
        <c:axId val="297957391"/>
        <c:axId val="259356735"/>
      </c:barChart>
      <c:catAx>
        <c:axId val="297957391"/>
        <c:scaling>
          <c:orientation val="minMax"/>
        </c:scaling>
        <c:delete val="0"/>
        <c:axPos val="l"/>
        <c:numFmt formatCode="General" sourceLinked="1"/>
        <c:majorTickMark val="out"/>
        <c:minorTickMark val="none"/>
        <c:tickLblPos val="nextTo"/>
        <c:txPr>
          <a:bodyPr/>
          <a:lstStyle/>
          <a:p>
            <a:pPr>
              <a:defRPr b="0">
                <a:latin typeface="Arial" panose="020B0604020202020204" pitchFamily="34" charset="0"/>
                <a:cs typeface="Arial" panose="020B0604020202020204" pitchFamily="34" charset="0"/>
              </a:defRPr>
            </a:pPr>
            <a:endParaRPr lang="en-US"/>
          </a:p>
        </c:txPr>
        <c:crossAx val="259356735"/>
        <c:crosses val="autoZero"/>
        <c:auto val="1"/>
        <c:lblAlgn val="ctr"/>
        <c:lblOffset val="100"/>
        <c:noMultiLvlLbl val="0"/>
      </c:catAx>
      <c:valAx>
        <c:axId val="259356735"/>
        <c:scaling>
          <c:orientation val="minMax"/>
        </c:scaling>
        <c:delete val="0"/>
        <c:axPos val="b"/>
        <c:numFmt formatCode="0" sourceLinked="0"/>
        <c:majorTickMark val="out"/>
        <c:minorTickMark val="none"/>
        <c:tickLblPos val="nextTo"/>
        <c:spPr>
          <a:ln>
            <a:noFill/>
          </a:ln>
        </c:spPr>
        <c:txPr>
          <a:bodyPr/>
          <a:lstStyle/>
          <a:p>
            <a:pPr>
              <a:defRPr b="1">
                <a:latin typeface="Arial" panose="020B0604020202020204" pitchFamily="34" charset="0"/>
                <a:cs typeface="Arial" panose="020B0604020202020204" pitchFamily="34" charset="0"/>
              </a:defRPr>
            </a:pPr>
            <a:endParaRPr lang="en-US"/>
          </a:p>
        </c:txPr>
        <c:crossAx val="297957391"/>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522119413595871"/>
          <c:y val="4.37158469945355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'Grafic 1 Trim II_Sem I_2022'!$L$6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44,9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A2-4D22-876F-7F4484F8B4A0}"/>
                </c:ext>
              </c:extLst>
            </c:dLbl>
            <c:dLbl>
              <c:idx val="1"/>
              <c:tx>
                <c:rich>
                  <a:bodyPr/>
                  <a:lstStyle/>
                  <a:p>
                    <a:r>
                      <a:rPr lang="en-US"/>
                      <a:t>15,3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A2-4D22-876F-7F4484F8B4A0}"/>
                </c:ext>
              </c:extLst>
            </c:dLbl>
            <c:dLbl>
              <c:idx val="2"/>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A2-4D22-876F-7F4484F8B4A0}"/>
                </c:ext>
              </c:extLst>
            </c:dLbl>
            <c:dLbl>
              <c:idx val="3"/>
              <c:tx>
                <c:rich>
                  <a:bodyPr/>
                  <a:lstStyle/>
                  <a:p>
                    <a:r>
                      <a:rPr lang="en-US"/>
                      <a:t>15,5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A2-4D22-876F-7F4484F8B4A0}"/>
                </c:ext>
              </c:extLst>
            </c:dLbl>
            <c:dLbl>
              <c:idx val="4"/>
              <c:tx>
                <c:rich>
                  <a:bodyPr/>
                  <a:lstStyle/>
                  <a:p>
                    <a:r>
                      <a:rPr lang="en-US"/>
                      <a:t>10,7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2A2-4D22-876F-7F4484F8B4A0}"/>
                </c:ext>
              </c:extLst>
            </c:dLbl>
            <c:dLbl>
              <c:idx val="5"/>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A2-4D22-876F-7F4484F8B4A0}"/>
                </c:ext>
              </c:extLst>
            </c:dLbl>
            <c:dLbl>
              <c:idx val="6"/>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2A2-4D22-876F-7F4484F8B4A0}"/>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 Trim II_Sem I_2022'!$M$4:$S$4</c:f>
              <c:strCache>
                <c:ptCount val="7"/>
                <c:pt idx="0">
                  <c:v>Cazare</c:v>
                </c:pt>
                <c:pt idx="1">
                  <c:v>Restaurante și baruri</c:v>
                </c:pt>
                <c:pt idx="2">
                  <c:v>Transport</c:v>
                </c:pt>
                <c:pt idx="3">
                  <c:v>Cumpărături</c:v>
                </c:pt>
                <c:pt idx="4">
                  <c:v>Recreere</c:v>
                </c:pt>
                <c:pt idx="5">
                  <c:v>Sănătate</c:v>
                </c:pt>
                <c:pt idx="6">
                  <c:v>Altele</c:v>
                </c:pt>
              </c:strCache>
            </c:strRef>
          </c:cat>
          <c:val>
            <c:numRef>
              <c:f>'Grafic 1 Trim II_Sem I_2022'!$M$6:$S$6</c:f>
              <c:numCache>
                <c:formatCode>0.0</c:formatCode>
                <c:ptCount val="7"/>
                <c:pt idx="0">
                  <c:v>44.936574858504414</c:v>
                </c:pt>
                <c:pt idx="1">
                  <c:v>15.313690309539311</c:v>
                </c:pt>
                <c:pt idx="2">
                  <c:v>4.4174057727426552</c:v>
                </c:pt>
                <c:pt idx="3">
                  <c:v>15.540718852855465</c:v>
                </c:pt>
                <c:pt idx="4">
                  <c:v>10.7</c:v>
                </c:pt>
                <c:pt idx="5">
                  <c:v>6.9749157328598539</c:v>
                </c:pt>
                <c:pt idx="6">
                  <c:v>2.1681969813943067</c:v>
                </c:pt>
              </c:numCache>
            </c:numRef>
          </c:val>
          <c:extLst>
            <c:ext xmlns:c16="http://schemas.microsoft.com/office/drawing/2014/chart" uri="{C3380CC4-5D6E-409C-BE32-E72D297353CC}">
              <c16:uniqueId val="{0000000F-32A2-4D22-876F-7F4484F8B4A0}"/>
            </c:ext>
          </c:extLst>
        </c:ser>
        <c:ser>
          <c:idx val="1"/>
          <c:order val="1"/>
          <c:tx>
            <c:strRef>
              <c:f>'Grafic 1 Trim II_Sem I_2022'!$L$5</c:f>
              <c:strCache>
                <c:ptCount val="1"/>
                <c:pt idx="0">
                  <c:v>Scop Afaceri</c:v>
                </c:pt>
              </c:strCache>
            </c:strRef>
          </c:tx>
          <c:spPr>
            <a:solidFill>
              <a:schemeClr val="accent1">
                <a:lumMod val="75000"/>
              </a:schemeClr>
            </a:solidFill>
            <a:ln>
              <a:noFill/>
            </a:ln>
            <a:effectLst/>
          </c:spPr>
          <c:invertIfNegative val="0"/>
          <c:dLbls>
            <c:dLbl>
              <c:idx val="0"/>
              <c:tx>
                <c:rich>
                  <a:bodyPr/>
                  <a:lstStyle/>
                  <a:p>
                    <a:r>
                      <a:rPr lang="en-US"/>
                      <a:t>49,6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A2-4D22-876F-7F4484F8B4A0}"/>
                </c:ext>
              </c:extLst>
            </c:dLbl>
            <c:dLbl>
              <c:idx val="1"/>
              <c:tx>
                <c:rich>
                  <a:bodyPr/>
                  <a:lstStyle/>
                  <a:p>
                    <a:r>
                      <a:rPr lang="en-US"/>
                      <a:t>18,6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A2-4D22-876F-7F4484F8B4A0}"/>
                </c:ext>
              </c:extLst>
            </c:dLbl>
            <c:dLbl>
              <c:idx val="2"/>
              <c:tx>
                <c:rich>
                  <a:bodyPr/>
                  <a:lstStyle/>
                  <a:p>
                    <a:r>
                      <a:rPr lang="en-US"/>
                      <a:t>7,1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A2-4D22-876F-7F4484F8B4A0}"/>
                </c:ext>
              </c:extLst>
            </c:dLbl>
            <c:dLbl>
              <c:idx val="3"/>
              <c:tx>
                <c:rich>
                  <a:bodyPr/>
                  <a:lstStyle/>
                  <a:p>
                    <a:r>
                      <a:rPr lang="en-US"/>
                      <a:t>14,6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A2-4D22-876F-7F4484F8B4A0}"/>
                </c:ext>
              </c:extLst>
            </c:dLbl>
            <c:dLbl>
              <c:idx val="4"/>
              <c:tx>
                <c:rich>
                  <a:bodyPr/>
                  <a:lstStyle/>
                  <a:p>
                    <a:r>
                      <a:rPr lang="en-US"/>
                      <a:t>4,1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A2-4D22-876F-7F4484F8B4A0}"/>
                </c:ext>
              </c:extLst>
            </c:dLbl>
            <c:dLbl>
              <c:idx val="5"/>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A2-4D22-876F-7F4484F8B4A0}"/>
                </c:ext>
              </c:extLst>
            </c:dLbl>
            <c:dLbl>
              <c:idx val="6"/>
              <c:tx>
                <c:rich>
                  <a:bodyPr/>
                  <a:lstStyle/>
                  <a:p>
                    <a:r>
                      <a:rPr lang="en-US"/>
                      <a:t>5,6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A2-4D22-876F-7F4484F8B4A0}"/>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1 Trim II_Sem I_2022'!$M$4:$S$4</c:f>
              <c:strCache>
                <c:ptCount val="7"/>
                <c:pt idx="0">
                  <c:v>Cazare</c:v>
                </c:pt>
                <c:pt idx="1">
                  <c:v>Restaurante și baruri</c:v>
                </c:pt>
                <c:pt idx="2">
                  <c:v>Transport</c:v>
                </c:pt>
                <c:pt idx="3">
                  <c:v>Cumpărături</c:v>
                </c:pt>
                <c:pt idx="4">
                  <c:v>Recreere</c:v>
                </c:pt>
                <c:pt idx="5">
                  <c:v>Sănătate</c:v>
                </c:pt>
                <c:pt idx="6">
                  <c:v>Altele</c:v>
                </c:pt>
              </c:strCache>
            </c:strRef>
          </c:cat>
          <c:val>
            <c:numRef>
              <c:f>'Grafic 1 Trim II_Sem I_2022'!$M$5:$S$5</c:f>
              <c:numCache>
                <c:formatCode>0.0</c:formatCode>
                <c:ptCount val="7"/>
                <c:pt idx="0">
                  <c:v>49.592387564581003</c:v>
                </c:pt>
                <c:pt idx="1">
                  <c:v>18.565635402084066</c:v>
                </c:pt>
                <c:pt idx="2">
                  <c:v>7.1213266287911994</c:v>
                </c:pt>
                <c:pt idx="3">
                  <c:v>14.647111411509087</c:v>
                </c:pt>
                <c:pt idx="4">
                  <c:v>4.0957276282697901</c:v>
                </c:pt>
                <c:pt idx="5">
                  <c:v>0.39280311891919789</c:v>
                </c:pt>
                <c:pt idx="6">
                  <c:v>5.5850053916538789</c:v>
                </c:pt>
              </c:numCache>
            </c:numRef>
          </c:val>
          <c:extLst>
            <c:ext xmlns:c16="http://schemas.microsoft.com/office/drawing/2014/chart" uri="{C3380CC4-5D6E-409C-BE32-E72D297353CC}">
              <c16:uniqueId val="{00000007-32A2-4D22-876F-7F4484F8B4A0}"/>
            </c:ext>
          </c:extLst>
        </c:ser>
        <c:dLbls>
          <c:showLegendKey val="0"/>
          <c:showVal val="1"/>
          <c:showCatName val="0"/>
          <c:showSerName val="0"/>
          <c:showPercent val="0"/>
          <c:showBubbleSize val="0"/>
        </c:dLbls>
        <c:gapWidth val="150"/>
        <c:axId val="534994495"/>
        <c:axId val="281663263"/>
      </c:barChart>
      <c:catAx>
        <c:axId val="53499449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663263"/>
        <c:crosses val="autoZero"/>
        <c:auto val="1"/>
        <c:lblAlgn val="ctr"/>
        <c:lblOffset val="100"/>
        <c:noMultiLvlLbl val="0"/>
      </c:catAx>
      <c:valAx>
        <c:axId val="281663263"/>
        <c:scaling>
          <c:orientation val="minMax"/>
          <c:max val="6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4994495"/>
        <c:crosses val="autoZero"/>
        <c:crossBetween val="between"/>
      </c:valAx>
      <c:spPr>
        <a:noFill/>
        <a:ln>
          <a:noFill/>
        </a:ln>
        <a:effectLst/>
      </c:spPr>
    </c:plotArea>
    <c:legend>
      <c:legendPos val="b"/>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solidFill>
                  <a:schemeClr val="tx1"/>
                </a:solidFill>
                <a:latin typeface="Arial" panose="020B0604020202020204" pitchFamily="34" charset="0"/>
                <a:cs typeface="Arial" panose="020B0604020202020204" pitchFamily="34" charset="0"/>
              </a:rPr>
              <a:t>%</a:t>
            </a:r>
          </a:p>
        </c:rich>
      </c:tx>
      <c:layout>
        <c:manualLayout>
          <c:xMode val="edge"/>
          <c:yMode val="edge"/>
          <c:x val="0.48991131754401046"/>
          <c:y val="3.7466095519098484E-2"/>
        </c:manualLayout>
      </c:layout>
      <c:overlay val="0"/>
      <c:spPr>
        <a:solidFill>
          <a:srgbClr val="FFFFFF">
            <a:alpha val="81000"/>
          </a:srgbClr>
        </a:solid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'Grafic 2 Trim II_Sem I_2022'!$B$5</c:f>
              <c:strCache>
                <c:ptCount val="1"/>
                <c:pt idx="0">
                  <c:v>Scop Afaceri</c:v>
                </c:pt>
              </c:strCache>
            </c:strRef>
          </c:tx>
          <c:spPr>
            <a:solidFill>
              <a:srgbClr val="0070C0"/>
            </a:solidFill>
            <a:ln>
              <a:noFill/>
            </a:ln>
            <a:effectLst/>
          </c:spPr>
          <c:invertIfNegative val="0"/>
          <c:dLbls>
            <c:dLbl>
              <c:idx val="0"/>
              <c:tx>
                <c:rich>
                  <a:bodyPr/>
                  <a:lstStyle/>
                  <a:p>
                    <a:r>
                      <a:rPr lang="en-US"/>
                      <a:t>53,3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86-4E11-9221-09E227739394}"/>
                </c:ext>
              </c:extLst>
            </c:dLbl>
            <c:dLbl>
              <c:idx val="1"/>
              <c:tx>
                <c:rich>
                  <a:bodyPr/>
                  <a:lstStyle/>
                  <a:p>
                    <a:r>
                      <a:rPr lang="en-US"/>
                      <a:t>56,7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86-4E11-9221-09E227739394}"/>
                </c:ext>
              </c:extLst>
            </c:dLbl>
            <c:dLbl>
              <c:idx val="2"/>
              <c:tx>
                <c:rich>
                  <a:bodyPr/>
                  <a:lstStyle/>
                  <a:p>
                    <a:r>
                      <a:rPr lang="en-US"/>
                      <a:t>61,1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86-4E11-9221-09E227739394}"/>
                </c:ext>
              </c:extLst>
            </c:dLbl>
            <c:dLbl>
              <c:idx val="3"/>
              <c:tx>
                <c:rich>
                  <a:bodyPr/>
                  <a:lstStyle/>
                  <a:p>
                    <a:r>
                      <a:rPr lang="en-US"/>
                      <a:t>51,0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86-4E11-9221-09E227739394}"/>
                </c:ext>
              </c:extLst>
            </c:dLbl>
            <c:dLbl>
              <c:idx val="4"/>
              <c:tx>
                <c:rich>
                  <a:bodyPr/>
                  <a:lstStyle/>
                  <a:p>
                    <a:r>
                      <a:rPr lang="en-US"/>
                      <a:t>28,6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86-4E11-9221-09E227739394}"/>
                </c:ext>
              </c:extLst>
            </c:dLbl>
            <c:dLbl>
              <c:idx val="5"/>
              <c:tx>
                <c:rich>
                  <a:bodyPr/>
                  <a:lstStyle/>
                  <a:p>
                    <a:r>
                      <a:rPr lang="en-US"/>
                      <a:t>4,2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86-4E11-9221-09E227739394}"/>
                </c:ext>
              </c:extLst>
            </c:dLbl>
            <c:dLbl>
              <c:idx val="6"/>
              <c:tx>
                <c:rich>
                  <a:bodyPr/>
                  <a:lstStyle/>
                  <a:p>
                    <a:r>
                      <a:rPr lang="en-US"/>
                      <a:t>71,2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86-4E11-9221-09E22773939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 II_Sem I_2022'!$C$4:$I$4</c:f>
              <c:strCache>
                <c:ptCount val="7"/>
                <c:pt idx="0">
                  <c:v>Cazare</c:v>
                </c:pt>
                <c:pt idx="1">
                  <c:v>Restaurante și baruri</c:v>
                </c:pt>
                <c:pt idx="2">
                  <c:v>Transport</c:v>
                </c:pt>
                <c:pt idx="3">
                  <c:v>Cumpărături</c:v>
                </c:pt>
                <c:pt idx="4">
                  <c:v>Recreere</c:v>
                </c:pt>
                <c:pt idx="5">
                  <c:v>Sănătate</c:v>
                </c:pt>
                <c:pt idx="6">
                  <c:v>Altele</c:v>
                </c:pt>
              </c:strCache>
            </c:strRef>
          </c:cat>
          <c:val>
            <c:numRef>
              <c:f>'Grafic 2 Trim II_Sem I_2022'!$C$5:$I$5</c:f>
              <c:numCache>
                <c:formatCode>0.0</c:formatCode>
                <c:ptCount val="7"/>
                <c:pt idx="0">
                  <c:v>53.319024661645429</c:v>
                </c:pt>
                <c:pt idx="1">
                  <c:v>56.671501320877418</c:v>
                </c:pt>
                <c:pt idx="2">
                  <c:v>61.082215012117693</c:v>
                </c:pt>
                <c:pt idx="3">
                  <c:v>51.038080528425191</c:v>
                </c:pt>
                <c:pt idx="4">
                  <c:v>28.597337962968911</c:v>
                </c:pt>
                <c:pt idx="5">
                  <c:v>4.2488353196029376</c:v>
                </c:pt>
                <c:pt idx="6">
                  <c:v>71.22568016905943</c:v>
                </c:pt>
              </c:numCache>
            </c:numRef>
          </c:val>
          <c:extLst>
            <c:ext xmlns:c16="http://schemas.microsoft.com/office/drawing/2014/chart" uri="{C3380CC4-5D6E-409C-BE32-E72D297353CC}">
              <c16:uniqueId val="{00000000-7CAE-4338-8FD7-23EB3EA793FE}"/>
            </c:ext>
          </c:extLst>
        </c:ser>
        <c:ser>
          <c:idx val="1"/>
          <c:order val="1"/>
          <c:tx>
            <c:strRef>
              <c:f>'Grafic 2 Trim II_Sem I_2022'!$B$6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46,7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86-4E11-9221-09E227739394}"/>
                </c:ext>
              </c:extLst>
            </c:dLbl>
            <c:dLbl>
              <c:idx val="1"/>
              <c:tx>
                <c:rich>
                  <a:bodyPr/>
                  <a:lstStyle/>
                  <a:p>
                    <a:r>
                      <a:rPr lang="en-US"/>
                      <a:t>43,3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86-4E11-9221-09E227739394}"/>
                </c:ext>
              </c:extLst>
            </c:dLbl>
            <c:dLbl>
              <c:idx val="2"/>
              <c:tx>
                <c:rich>
                  <a:bodyPr/>
                  <a:lstStyle/>
                  <a:p>
                    <a:r>
                      <a:rPr lang="en-US"/>
                      <a:t>38,9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86-4E11-9221-09E227739394}"/>
                </c:ext>
              </c:extLst>
            </c:dLbl>
            <c:dLbl>
              <c:idx val="3"/>
              <c:tx>
                <c:rich>
                  <a:bodyPr/>
                  <a:lstStyle/>
                  <a:p>
                    <a:r>
                      <a:rPr lang="en-US"/>
                      <a:t>49,0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86-4E11-9221-09E227739394}"/>
                </c:ext>
              </c:extLst>
            </c:dLbl>
            <c:dLbl>
              <c:idx val="4"/>
              <c:tx>
                <c:rich>
                  <a:bodyPr/>
                  <a:lstStyle/>
                  <a:p>
                    <a:r>
                      <a:rPr lang="en-US"/>
                      <a:t>71,4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86-4E11-9221-09E227739394}"/>
                </c:ext>
              </c:extLst>
            </c:dLbl>
            <c:dLbl>
              <c:idx val="5"/>
              <c:tx>
                <c:rich>
                  <a:bodyPr/>
                  <a:lstStyle/>
                  <a:p>
                    <a:r>
                      <a:rPr lang="en-US"/>
                      <a:t>95,8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86-4E11-9221-09E227739394}"/>
                </c:ext>
              </c:extLst>
            </c:dLbl>
            <c:dLbl>
              <c:idx val="6"/>
              <c:tx>
                <c:rich>
                  <a:bodyPr/>
                  <a:lstStyle/>
                  <a:p>
                    <a:r>
                      <a:rPr lang="en-US"/>
                      <a:t>28,8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86-4E11-9221-09E22773939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 II_Sem I_2022'!$C$4:$I$4</c:f>
              <c:strCache>
                <c:ptCount val="7"/>
                <c:pt idx="0">
                  <c:v>Cazare</c:v>
                </c:pt>
                <c:pt idx="1">
                  <c:v>Restaurante și baruri</c:v>
                </c:pt>
                <c:pt idx="2">
                  <c:v>Transport</c:v>
                </c:pt>
                <c:pt idx="3">
                  <c:v>Cumpărături</c:v>
                </c:pt>
                <c:pt idx="4">
                  <c:v>Recreere</c:v>
                </c:pt>
                <c:pt idx="5">
                  <c:v>Sănătate</c:v>
                </c:pt>
                <c:pt idx="6">
                  <c:v>Altele</c:v>
                </c:pt>
              </c:strCache>
            </c:strRef>
          </c:cat>
          <c:val>
            <c:numRef>
              <c:f>'Grafic 2 Trim II_Sem I_2022'!$C$6:$I$6</c:f>
              <c:numCache>
                <c:formatCode>0.0</c:formatCode>
                <c:ptCount val="7"/>
                <c:pt idx="0">
                  <c:v>46.680975338354571</c:v>
                </c:pt>
                <c:pt idx="1">
                  <c:v>43.328498679122589</c:v>
                </c:pt>
                <c:pt idx="2">
                  <c:v>38.917784987882314</c:v>
                </c:pt>
                <c:pt idx="3">
                  <c:v>48.961919471574802</c:v>
                </c:pt>
                <c:pt idx="4">
                  <c:v>71.402662037031078</c:v>
                </c:pt>
                <c:pt idx="5">
                  <c:v>95.751164680397068</c:v>
                </c:pt>
                <c:pt idx="6">
                  <c:v>28.774319830940577</c:v>
                </c:pt>
              </c:numCache>
            </c:numRef>
          </c:val>
          <c:extLst>
            <c:ext xmlns:c16="http://schemas.microsoft.com/office/drawing/2014/chart" uri="{C3380CC4-5D6E-409C-BE32-E72D297353CC}">
              <c16:uniqueId val="{00000001-7CAE-4338-8FD7-23EB3EA793FE}"/>
            </c:ext>
          </c:extLst>
        </c:ser>
        <c:dLbls>
          <c:dLblPos val="ctr"/>
          <c:showLegendKey val="0"/>
          <c:showVal val="1"/>
          <c:showCatName val="0"/>
          <c:showSerName val="0"/>
          <c:showPercent val="0"/>
          <c:showBubbleSize val="0"/>
        </c:dLbls>
        <c:gapWidth val="150"/>
        <c:overlap val="100"/>
        <c:axId val="673706367"/>
        <c:axId val="539468639"/>
      </c:barChart>
      <c:catAx>
        <c:axId val="673706367"/>
        <c:scaling>
          <c:orientation val="minMax"/>
        </c:scaling>
        <c:delete val="0"/>
        <c:axPos val="b"/>
        <c:numFmt formatCode="General" sourceLinked="1"/>
        <c:majorTickMark val="out"/>
        <c:minorTickMark val="none"/>
        <c:tickLblPos val="nextTo"/>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9468639"/>
        <c:crosses val="autoZero"/>
        <c:auto val="1"/>
        <c:lblAlgn val="ctr"/>
        <c:lblOffset val="100"/>
        <c:noMultiLvlLbl val="0"/>
      </c:catAx>
      <c:valAx>
        <c:axId val="539468639"/>
        <c:scaling>
          <c:orientation val="minMax"/>
          <c:max val="10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706367"/>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solidFill>
                  <a:schemeClr val="tx1"/>
                </a:solidFill>
                <a:latin typeface="Arial" panose="020B0604020202020204" pitchFamily="34" charset="0"/>
                <a:cs typeface="Arial" panose="020B0604020202020204" pitchFamily="34" charset="0"/>
              </a:rPr>
              <a:t>%</a:t>
            </a:r>
          </a:p>
        </c:rich>
      </c:tx>
      <c:layout>
        <c:manualLayout>
          <c:xMode val="edge"/>
          <c:yMode val="edge"/>
          <c:x val="0.48991131754401046"/>
          <c:y val="3.7466095519098484E-2"/>
        </c:manualLayout>
      </c:layout>
      <c:overlay val="0"/>
      <c:spPr>
        <a:solidFill>
          <a:srgbClr val="FFFFFF">
            <a:alpha val="81000"/>
          </a:srgbClr>
        </a:solid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5729117153002867E-2"/>
          <c:y val="0.10955605718585402"/>
          <c:w val="0.92695547157799196"/>
          <c:h val="0.70805140328113614"/>
        </c:manualLayout>
      </c:layout>
      <c:barChart>
        <c:barDir val="col"/>
        <c:grouping val="stacked"/>
        <c:varyColors val="0"/>
        <c:ser>
          <c:idx val="0"/>
          <c:order val="0"/>
          <c:tx>
            <c:strRef>
              <c:f>'Grafic 2 Trim II_Sem I_2022'!$L$5</c:f>
              <c:strCache>
                <c:ptCount val="1"/>
                <c:pt idx="0">
                  <c:v>Scop Afaceri</c:v>
                </c:pt>
              </c:strCache>
            </c:strRef>
          </c:tx>
          <c:spPr>
            <a:solidFill>
              <a:srgbClr val="0070C0"/>
            </a:solidFill>
            <a:ln>
              <a:noFill/>
            </a:ln>
            <a:effectLst/>
          </c:spPr>
          <c:invertIfNegative val="0"/>
          <c:dLbls>
            <c:dLbl>
              <c:idx val="0"/>
              <c:tx>
                <c:rich>
                  <a:bodyPr/>
                  <a:lstStyle/>
                  <a:p>
                    <a:r>
                      <a:rPr lang="en-US"/>
                      <a:t>55,6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44-4A3D-8584-61F9979F726F}"/>
                </c:ext>
              </c:extLst>
            </c:dLbl>
            <c:dLbl>
              <c:idx val="1"/>
              <c:tx>
                <c:rich>
                  <a:bodyPr/>
                  <a:lstStyle/>
                  <a:p>
                    <a:r>
                      <a:rPr lang="en-US"/>
                      <a:t>57,9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44-4A3D-8584-61F9979F726F}"/>
                </c:ext>
              </c:extLst>
            </c:dLbl>
            <c:dLbl>
              <c:idx val="2"/>
              <c:tx>
                <c:rich>
                  <a:bodyPr/>
                  <a:lstStyle/>
                  <a:p>
                    <a:r>
                      <a:rPr lang="en-US"/>
                      <a:t>64,7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44-4A3D-8584-61F9979F726F}"/>
                </c:ext>
              </c:extLst>
            </c:dLbl>
            <c:dLbl>
              <c:idx val="3"/>
              <c:tx>
                <c:rich>
                  <a:bodyPr/>
                  <a:lstStyle/>
                  <a:p>
                    <a:r>
                      <a:rPr lang="en-US"/>
                      <a:t>51,7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44-4A3D-8584-61F9979F726F}"/>
                </c:ext>
              </c:extLst>
            </c:dLbl>
            <c:dLbl>
              <c:idx val="4"/>
              <c:tx>
                <c:rich>
                  <a:bodyPr/>
                  <a:lstStyle/>
                  <a:p>
                    <a:r>
                      <a:rPr lang="en-US"/>
                      <a:t>30,4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44-4A3D-8584-61F9979F726F}"/>
                </c:ext>
              </c:extLst>
            </c:dLbl>
            <c:dLbl>
              <c:idx val="5"/>
              <c:tx>
                <c:rich>
                  <a:bodyPr/>
                  <a:lstStyle/>
                  <a:p>
                    <a:r>
                      <a:rPr lang="en-US"/>
                      <a:t>6,0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44-4A3D-8584-61F9979F726F}"/>
                </c:ext>
              </c:extLst>
            </c:dLbl>
            <c:dLbl>
              <c:idx val="6"/>
              <c:tx>
                <c:rich>
                  <a:bodyPr/>
                  <a:lstStyle/>
                  <a:p>
                    <a:r>
                      <a:rPr lang="en-US"/>
                      <a:t>74,5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44-4A3D-8584-61F9979F726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 II_Sem I_2022'!$M$4:$S$4</c:f>
              <c:strCache>
                <c:ptCount val="7"/>
                <c:pt idx="0">
                  <c:v>Cazare</c:v>
                </c:pt>
                <c:pt idx="1">
                  <c:v>Restaurante și baruri</c:v>
                </c:pt>
                <c:pt idx="2">
                  <c:v>Transport</c:v>
                </c:pt>
                <c:pt idx="3">
                  <c:v>Cumpărături</c:v>
                </c:pt>
                <c:pt idx="4">
                  <c:v>Recreere</c:v>
                </c:pt>
                <c:pt idx="5">
                  <c:v>Sănătate</c:v>
                </c:pt>
                <c:pt idx="6">
                  <c:v>Altele</c:v>
                </c:pt>
              </c:strCache>
            </c:strRef>
          </c:cat>
          <c:val>
            <c:numRef>
              <c:f>'Grafic 2 Trim II_Sem I_2022'!$M$5:$S$5</c:f>
              <c:numCache>
                <c:formatCode>0.0</c:formatCode>
                <c:ptCount val="7"/>
                <c:pt idx="0">
                  <c:v>55.628499745778527</c:v>
                </c:pt>
                <c:pt idx="1">
                  <c:v>57.934327919464536</c:v>
                </c:pt>
                <c:pt idx="2">
                  <c:v>64.681182435144976</c:v>
                </c:pt>
                <c:pt idx="3">
                  <c:v>51.706649784968896</c:v>
                </c:pt>
                <c:pt idx="4">
                  <c:v>30.4076294751573</c:v>
                </c:pt>
                <c:pt idx="5">
                  <c:v>6.0128793700265586</c:v>
                </c:pt>
                <c:pt idx="6">
                  <c:v>74.530037977478543</c:v>
                </c:pt>
              </c:numCache>
            </c:numRef>
          </c:val>
          <c:extLst>
            <c:ext xmlns:c16="http://schemas.microsoft.com/office/drawing/2014/chart" uri="{C3380CC4-5D6E-409C-BE32-E72D297353CC}">
              <c16:uniqueId val="{00000007-B444-4A3D-8584-61F9979F726F}"/>
            </c:ext>
          </c:extLst>
        </c:ser>
        <c:ser>
          <c:idx val="1"/>
          <c:order val="1"/>
          <c:tx>
            <c:strRef>
              <c:f>'Grafic 2 Trim II_Sem I_2022'!$L$6</c:f>
              <c:strCache>
                <c:ptCount val="1"/>
                <c:pt idx="0">
                  <c:v>Scop Particular</c:v>
                </c:pt>
              </c:strCache>
            </c:strRef>
          </c:tx>
          <c:spPr>
            <a:solidFill>
              <a:schemeClr val="bg1">
                <a:lumMod val="75000"/>
              </a:schemeClr>
            </a:solidFill>
            <a:ln>
              <a:noFill/>
            </a:ln>
            <a:effectLst/>
          </c:spPr>
          <c:invertIfNegative val="0"/>
          <c:dLbls>
            <c:dLbl>
              <c:idx val="0"/>
              <c:tx>
                <c:rich>
                  <a:bodyPr/>
                  <a:lstStyle/>
                  <a:p>
                    <a:r>
                      <a:rPr lang="en-US"/>
                      <a:t>44,4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44-4A3D-8584-61F9979F726F}"/>
                </c:ext>
              </c:extLst>
            </c:dLbl>
            <c:dLbl>
              <c:idx val="1"/>
              <c:tx>
                <c:rich>
                  <a:bodyPr/>
                  <a:lstStyle/>
                  <a:p>
                    <a:r>
                      <a:rPr lang="en-US"/>
                      <a:t>42,1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44-4A3D-8584-61F9979F726F}"/>
                </c:ext>
              </c:extLst>
            </c:dLbl>
            <c:dLbl>
              <c:idx val="2"/>
              <c:tx>
                <c:rich>
                  <a:bodyPr/>
                  <a:lstStyle/>
                  <a:p>
                    <a:r>
                      <a:rPr lang="en-US"/>
                      <a:t>35,3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44-4A3D-8584-61F9979F726F}"/>
                </c:ext>
              </c:extLst>
            </c:dLbl>
            <c:dLbl>
              <c:idx val="3"/>
              <c:tx>
                <c:rich>
                  <a:bodyPr/>
                  <a:lstStyle/>
                  <a:p>
                    <a:r>
                      <a:rPr lang="en-US"/>
                      <a:t>48,3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44-4A3D-8584-61F9979F726F}"/>
                </c:ext>
              </c:extLst>
            </c:dLbl>
            <c:dLbl>
              <c:idx val="4"/>
              <c:tx>
                <c:rich>
                  <a:bodyPr/>
                  <a:lstStyle/>
                  <a:p>
                    <a:r>
                      <a:rPr lang="en-US"/>
                      <a:t>69,6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44-4A3D-8584-61F9979F726F}"/>
                </c:ext>
              </c:extLst>
            </c:dLbl>
            <c:dLbl>
              <c:idx val="5"/>
              <c:tx>
                <c:rich>
                  <a:bodyPr/>
                  <a:lstStyle/>
                  <a:p>
                    <a:r>
                      <a:rPr lang="en-US"/>
                      <a:t>94,0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44-4A3D-8584-61F9979F726F}"/>
                </c:ext>
              </c:extLst>
            </c:dLbl>
            <c:dLbl>
              <c:idx val="6"/>
              <c:tx>
                <c:rich>
                  <a:bodyPr/>
                  <a:lstStyle/>
                  <a:p>
                    <a:r>
                      <a:rPr lang="en-US"/>
                      <a:t>25,5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44-4A3D-8584-61F9979F726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 2 Trim II_Sem I_2022'!$M$4:$S$4</c:f>
              <c:strCache>
                <c:ptCount val="7"/>
                <c:pt idx="0">
                  <c:v>Cazare</c:v>
                </c:pt>
                <c:pt idx="1">
                  <c:v>Restaurante și baruri</c:v>
                </c:pt>
                <c:pt idx="2">
                  <c:v>Transport</c:v>
                </c:pt>
                <c:pt idx="3">
                  <c:v>Cumpărături</c:v>
                </c:pt>
                <c:pt idx="4">
                  <c:v>Recreere</c:v>
                </c:pt>
                <c:pt idx="5">
                  <c:v>Sănătate</c:v>
                </c:pt>
                <c:pt idx="6">
                  <c:v>Altele</c:v>
                </c:pt>
              </c:strCache>
            </c:strRef>
          </c:cat>
          <c:val>
            <c:numRef>
              <c:f>'Grafic 2 Trim II_Sem I_2022'!$M$6:$S$6</c:f>
              <c:numCache>
                <c:formatCode>0.0</c:formatCode>
                <c:ptCount val="7"/>
                <c:pt idx="0">
                  <c:v>44.371500254221473</c:v>
                </c:pt>
                <c:pt idx="1">
                  <c:v>42.065672080535464</c:v>
                </c:pt>
                <c:pt idx="2">
                  <c:v>35.318817564855017</c:v>
                </c:pt>
                <c:pt idx="3">
                  <c:v>48.293350215031104</c:v>
                </c:pt>
                <c:pt idx="4">
                  <c:v>69.592370524842707</c:v>
                </c:pt>
                <c:pt idx="5">
                  <c:v>93.987120629973447</c:v>
                </c:pt>
                <c:pt idx="6">
                  <c:v>25.469962022521454</c:v>
                </c:pt>
              </c:numCache>
            </c:numRef>
          </c:val>
          <c:extLst>
            <c:ext xmlns:c16="http://schemas.microsoft.com/office/drawing/2014/chart" uri="{C3380CC4-5D6E-409C-BE32-E72D297353CC}">
              <c16:uniqueId val="{0000000F-B444-4A3D-8584-61F9979F726F}"/>
            </c:ext>
          </c:extLst>
        </c:ser>
        <c:dLbls>
          <c:dLblPos val="ctr"/>
          <c:showLegendKey val="0"/>
          <c:showVal val="1"/>
          <c:showCatName val="0"/>
          <c:showSerName val="0"/>
          <c:showPercent val="0"/>
          <c:showBubbleSize val="0"/>
        </c:dLbls>
        <c:gapWidth val="150"/>
        <c:overlap val="100"/>
        <c:axId val="673706367"/>
        <c:axId val="539468639"/>
      </c:barChart>
      <c:catAx>
        <c:axId val="673706367"/>
        <c:scaling>
          <c:orientation val="minMax"/>
        </c:scaling>
        <c:delete val="0"/>
        <c:axPos val="b"/>
        <c:numFmt formatCode="General" sourceLinked="1"/>
        <c:majorTickMark val="out"/>
        <c:minorTickMark val="none"/>
        <c:tickLblPos val="nextTo"/>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9468639"/>
        <c:crosses val="autoZero"/>
        <c:auto val="1"/>
        <c:lblAlgn val="ctr"/>
        <c:lblOffset val="100"/>
        <c:noMultiLvlLbl val="0"/>
      </c:catAx>
      <c:valAx>
        <c:axId val="539468639"/>
        <c:scaling>
          <c:orientation val="minMax"/>
          <c:max val="10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706367"/>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5224101771967501E-2"/>
          <c:y val="0.12367860259382926"/>
          <c:w val="0.91332406549573519"/>
          <c:h val="0.65258962250083463"/>
        </c:manualLayout>
      </c:layout>
      <c:barChart>
        <c:barDir val="col"/>
        <c:grouping val="clustered"/>
        <c:varyColors val="0"/>
        <c:ser>
          <c:idx val="1"/>
          <c:order val="0"/>
          <c:tx>
            <c:strRef>
              <c:f>'Graf 3 Trim II_Sem I 2022'!$B$24</c:f>
              <c:strCache>
                <c:ptCount val="1"/>
                <c:pt idx="0">
                  <c:v>Scop Afaceri</c:v>
                </c:pt>
              </c:strCache>
            </c:strRef>
          </c:tx>
          <c:spPr>
            <a:solidFill>
              <a:schemeClr val="accent5"/>
            </a:solidFill>
            <a:ln>
              <a:noFill/>
            </a:ln>
            <a:effectLst/>
          </c:spPr>
          <c:invertIfNegative val="0"/>
          <c:dLbls>
            <c:dLbl>
              <c:idx val="0"/>
              <c:layout>
                <c:manualLayout>
                  <c:x val="0"/>
                  <c:y val="6.4665127020785224E-2"/>
                </c:manualLayout>
              </c:layout>
              <c:tx>
                <c:rich>
                  <a:bodyPr/>
                  <a:lstStyle/>
                  <a:p>
                    <a:r>
                      <a:rPr lang="en-US"/>
                      <a:t>41,8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5F-49B7-8C99-052E0F1505CA}"/>
                </c:ext>
              </c:extLst>
            </c:dLbl>
            <c:dLbl>
              <c:idx val="1"/>
              <c:layout>
                <c:manualLayout>
                  <c:x val="-1.7897091722595734E-3"/>
                  <c:y val="6.7744418783679747E-2"/>
                </c:manualLayout>
              </c:layout>
              <c:tx>
                <c:rich>
                  <a:bodyPr/>
                  <a:lstStyle/>
                  <a:p>
                    <a:r>
                      <a:rPr lang="en-US"/>
                      <a:t>28,7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5F-49B7-8C99-052E0F1505CA}"/>
                </c:ext>
              </c:extLst>
            </c:dLbl>
            <c:dLbl>
              <c:idx val="2"/>
              <c:layout>
                <c:manualLayout>
                  <c:x val="-1.7897091722595079E-3"/>
                  <c:y val="5.5427251732101619E-2"/>
                </c:manualLayout>
              </c:layout>
              <c:tx>
                <c:rich>
                  <a:bodyPr/>
                  <a:lstStyle/>
                  <a:p>
                    <a:r>
                      <a:rPr lang="en-US"/>
                      <a:t>23,6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5F-49B7-8C99-052E0F1505CA}"/>
                </c:ext>
              </c:extLst>
            </c:dLbl>
            <c:dLbl>
              <c:idx val="3"/>
              <c:layout>
                <c:manualLayout>
                  <c:x val="-1.3124382315918597E-16"/>
                  <c:y val="5.5427251732101619E-2"/>
                </c:manualLayout>
              </c:layout>
              <c:tx>
                <c:rich>
                  <a:bodyPr/>
                  <a:lstStyle/>
                  <a:p>
                    <a:r>
                      <a:rPr lang="en-US"/>
                      <a:t>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5F-49B7-8C99-052E0F150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 II_Sem I 2022'!$C$23:$F$23</c:f>
              <c:strCache>
                <c:ptCount val="4"/>
                <c:pt idx="0">
                  <c:v>Agenția de turism</c:v>
                </c:pt>
                <c:pt idx="1">
                  <c:v>Pe cont propriu</c:v>
                </c:pt>
                <c:pt idx="2">
                  <c:v>Altele (sindicat)</c:v>
                </c:pt>
                <c:pt idx="3">
                  <c:v>Atât agenția de turism 
cât și pe cont propriu</c:v>
                </c:pt>
              </c:strCache>
            </c:strRef>
          </c:cat>
          <c:val>
            <c:numRef>
              <c:f>'Graf 3 Trim II_Sem I 2022'!$C$24:$F$24</c:f>
              <c:numCache>
                <c:formatCode>0.0</c:formatCode>
                <c:ptCount val="4"/>
                <c:pt idx="0">
                  <c:v>41.760217414027387</c:v>
                </c:pt>
                <c:pt idx="1">
                  <c:v>28.69028953694993</c:v>
                </c:pt>
                <c:pt idx="2">
                  <c:v>23.645343367826904</c:v>
                </c:pt>
                <c:pt idx="3">
                  <c:v>5.9041496811957774</c:v>
                </c:pt>
              </c:numCache>
            </c:numRef>
          </c:val>
          <c:extLst>
            <c:ext xmlns:c16="http://schemas.microsoft.com/office/drawing/2014/chart" uri="{C3380CC4-5D6E-409C-BE32-E72D297353CC}">
              <c16:uniqueId val="{00000004-265F-49B7-8C99-052E0F1505CA}"/>
            </c:ext>
          </c:extLst>
        </c:ser>
        <c:ser>
          <c:idx val="2"/>
          <c:order val="1"/>
          <c:tx>
            <c:strRef>
              <c:f>'Graf 3 Trim II_Sem I 2022'!$B$25</c:f>
              <c:strCache>
                <c:ptCount val="1"/>
                <c:pt idx="0">
                  <c:v>Scop Particular</c:v>
                </c:pt>
              </c:strCache>
            </c:strRef>
          </c:tx>
          <c:spPr>
            <a:solidFill>
              <a:schemeClr val="accent3"/>
            </a:solidFill>
            <a:ln>
              <a:noFill/>
            </a:ln>
            <a:effectLst/>
          </c:spPr>
          <c:invertIfNegative val="0"/>
          <c:dLbls>
            <c:dLbl>
              <c:idx val="0"/>
              <c:layout>
                <c:manualLayout>
                  <c:x val="0"/>
                  <c:y val="6.1585805393219277E-2"/>
                </c:manualLayout>
              </c:layout>
              <c:tx>
                <c:rich>
                  <a:bodyPr/>
                  <a:lstStyle/>
                  <a:p>
                    <a:r>
                      <a:rPr lang="en-US"/>
                      <a:t>51,3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5F-49B7-8C99-052E0F1505CA}"/>
                </c:ext>
              </c:extLst>
            </c:dLbl>
            <c:dLbl>
              <c:idx val="1"/>
              <c:layout>
                <c:manualLayout>
                  <c:x val="0"/>
                  <c:y val="5.5427251732101619E-2"/>
                </c:manualLayout>
              </c:layout>
              <c:tx>
                <c:rich>
                  <a:bodyPr/>
                  <a:lstStyle/>
                  <a:p>
                    <a:r>
                      <a:rPr lang="en-US"/>
                      <a:t>36,3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5F-49B7-8C99-052E0F1505CA}"/>
                </c:ext>
              </c:extLst>
            </c:dLbl>
            <c:dLbl>
              <c:idx val="2"/>
              <c:layout>
                <c:manualLayout>
                  <c:x val="-1.7897091722595079E-3"/>
                  <c:y val="5.5427251732101619E-2"/>
                </c:manualLayout>
              </c:layout>
              <c:tx>
                <c:rich>
                  <a:bodyPr/>
                  <a:lstStyle/>
                  <a:p>
                    <a:r>
                      <a:rPr lang="en-US"/>
                      <a:t>6,6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5F-49B7-8C99-052E0F1505CA}"/>
                </c:ext>
              </c:extLst>
            </c:dLbl>
            <c:dLbl>
              <c:idx val="3"/>
              <c:layout>
                <c:manualLayout>
                  <c:x val="-1.3124382315918597E-16"/>
                  <c:y val="5.5427251732101501E-2"/>
                </c:manualLayout>
              </c:layout>
              <c:tx>
                <c:rich>
                  <a:bodyPr/>
                  <a:lstStyle/>
                  <a:p>
                    <a:r>
                      <a:rPr lang="en-US"/>
                      <a:t>5,8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5F-49B7-8C99-052E0F150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 II_Sem I 2022'!$C$23:$F$23</c:f>
              <c:strCache>
                <c:ptCount val="4"/>
                <c:pt idx="0">
                  <c:v>Agenția de turism</c:v>
                </c:pt>
                <c:pt idx="1">
                  <c:v>Pe cont propriu</c:v>
                </c:pt>
                <c:pt idx="2">
                  <c:v>Altele (sindicat)</c:v>
                </c:pt>
                <c:pt idx="3">
                  <c:v>Atât agenția de turism 
cât și pe cont propriu</c:v>
                </c:pt>
              </c:strCache>
            </c:strRef>
          </c:cat>
          <c:val>
            <c:numRef>
              <c:f>'Graf 3 Trim II_Sem I 2022'!$C$25:$F$25</c:f>
              <c:numCache>
                <c:formatCode>0.0</c:formatCode>
                <c:ptCount val="4"/>
                <c:pt idx="0">
                  <c:v>51.273900758631363</c:v>
                </c:pt>
                <c:pt idx="1">
                  <c:v>36.3151223099551</c:v>
                </c:pt>
                <c:pt idx="2">
                  <c:v>6.6220583681684468</c:v>
                </c:pt>
                <c:pt idx="3">
                  <c:v>5.7889185632450841</c:v>
                </c:pt>
              </c:numCache>
            </c:numRef>
          </c:val>
          <c:extLst>
            <c:ext xmlns:c16="http://schemas.microsoft.com/office/drawing/2014/chart" uri="{C3380CC4-5D6E-409C-BE32-E72D297353CC}">
              <c16:uniqueId val="{00000009-265F-49B7-8C99-052E0F1505CA}"/>
            </c:ext>
          </c:extLst>
        </c:ser>
        <c:dLbls>
          <c:showLegendKey val="0"/>
          <c:showVal val="1"/>
          <c:showCatName val="0"/>
          <c:showSerName val="0"/>
          <c:showPercent val="0"/>
          <c:showBubbleSize val="0"/>
        </c:dLbls>
        <c:gapWidth val="150"/>
        <c:axId val="440377855"/>
        <c:axId val="388550543"/>
      </c:bar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max val="60"/>
          <c:min val="0"/>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5224101771967501E-2"/>
          <c:y val="0.13907514450867053"/>
          <c:w val="0.92563714224717131"/>
          <c:h val="0.6371932699164049"/>
        </c:manualLayout>
      </c:layout>
      <c:barChart>
        <c:barDir val="col"/>
        <c:grouping val="clustered"/>
        <c:varyColors val="0"/>
        <c:ser>
          <c:idx val="1"/>
          <c:order val="0"/>
          <c:tx>
            <c:strRef>
              <c:f>'Graf 3 Trim II_Sem I 2022'!$I$24</c:f>
              <c:strCache>
                <c:ptCount val="1"/>
                <c:pt idx="0">
                  <c:v>Scop Afaceri</c:v>
                </c:pt>
              </c:strCache>
            </c:strRef>
          </c:tx>
          <c:spPr>
            <a:solidFill>
              <a:schemeClr val="accent5"/>
            </a:solidFill>
            <a:ln>
              <a:noFill/>
            </a:ln>
            <a:effectLst/>
          </c:spPr>
          <c:invertIfNegative val="0"/>
          <c:dLbls>
            <c:dLbl>
              <c:idx val="0"/>
              <c:layout>
                <c:manualLayout>
                  <c:x val="0"/>
                  <c:y val="6.4665127020785224E-2"/>
                </c:manualLayout>
              </c:layout>
              <c:tx>
                <c:rich>
                  <a:bodyPr/>
                  <a:lstStyle/>
                  <a:p>
                    <a:r>
                      <a:rPr lang="en-US"/>
                      <a:t>39,6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26-4211-90A4-D263CFA70053}"/>
                </c:ext>
              </c:extLst>
            </c:dLbl>
            <c:dLbl>
              <c:idx val="1"/>
              <c:layout>
                <c:manualLayout>
                  <c:x val="-1.7897091722595734E-3"/>
                  <c:y val="6.7744418783679747E-2"/>
                </c:manualLayout>
              </c:layout>
              <c:tx>
                <c:rich>
                  <a:bodyPr/>
                  <a:lstStyle/>
                  <a:p>
                    <a:r>
                      <a:rPr lang="en-US"/>
                      <a:t>28,0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26-4211-90A4-D263CFA70053}"/>
                </c:ext>
              </c:extLst>
            </c:dLbl>
            <c:dLbl>
              <c:idx val="2"/>
              <c:layout>
                <c:manualLayout>
                  <c:x val="-1.7897091722595079E-3"/>
                  <c:y val="5.5427251732101619E-2"/>
                </c:manualLayout>
              </c:layout>
              <c:tx>
                <c:rich>
                  <a:bodyPr/>
                  <a:lstStyle/>
                  <a:p>
                    <a:r>
                      <a:rPr lang="en-US"/>
                      <a:t>25,0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26-4211-90A4-D263CFA70053}"/>
                </c:ext>
              </c:extLst>
            </c:dLbl>
            <c:dLbl>
              <c:idx val="3"/>
              <c:layout>
                <c:manualLayout>
                  <c:x val="-1.3124382315918597E-16"/>
                  <c:y val="5.5427251732101619E-2"/>
                </c:manualLayout>
              </c:layout>
              <c:tx>
                <c:rich>
                  <a:bodyPr/>
                  <a:lstStyle/>
                  <a:p>
                    <a:r>
                      <a:rPr lang="en-US"/>
                      <a:t>7,4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26-4211-90A4-D263CFA7005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 II_Sem I 2022'!$J$23:$M$23</c:f>
              <c:strCache>
                <c:ptCount val="4"/>
                <c:pt idx="0">
                  <c:v>Agenția de turism</c:v>
                </c:pt>
                <c:pt idx="1">
                  <c:v>Pe cont propriu</c:v>
                </c:pt>
                <c:pt idx="2">
                  <c:v>Altele (sindicat)</c:v>
                </c:pt>
                <c:pt idx="3">
                  <c:v>Atât agenția de turism 
cât și pe cont propriu</c:v>
                </c:pt>
              </c:strCache>
            </c:strRef>
          </c:cat>
          <c:val>
            <c:numRef>
              <c:f>'Graf 3 Trim II_Sem I 2022'!$J$24:$M$24</c:f>
              <c:numCache>
                <c:formatCode>0.0</c:formatCode>
                <c:ptCount val="4"/>
                <c:pt idx="0">
                  <c:v>39.589094462291079</c:v>
                </c:pt>
                <c:pt idx="1">
                  <c:v>27.963482159393543</c:v>
                </c:pt>
                <c:pt idx="2">
                  <c:v>24.980042278437359</c:v>
                </c:pt>
                <c:pt idx="3">
                  <c:v>7.4</c:v>
                </c:pt>
              </c:numCache>
            </c:numRef>
          </c:val>
          <c:extLst>
            <c:ext xmlns:c16="http://schemas.microsoft.com/office/drawing/2014/chart" uri="{C3380CC4-5D6E-409C-BE32-E72D297353CC}">
              <c16:uniqueId val="{00000004-7826-4211-90A4-D263CFA70053}"/>
            </c:ext>
          </c:extLst>
        </c:ser>
        <c:ser>
          <c:idx val="2"/>
          <c:order val="1"/>
          <c:tx>
            <c:strRef>
              <c:f>'Graf 3 Trim II_Sem I 2022'!$I$25</c:f>
              <c:strCache>
                <c:ptCount val="1"/>
                <c:pt idx="0">
                  <c:v>Scop Particular</c:v>
                </c:pt>
              </c:strCache>
            </c:strRef>
          </c:tx>
          <c:spPr>
            <a:solidFill>
              <a:schemeClr val="accent3"/>
            </a:solidFill>
            <a:ln>
              <a:noFill/>
            </a:ln>
            <a:effectLst/>
          </c:spPr>
          <c:invertIfNegative val="0"/>
          <c:dLbls>
            <c:dLbl>
              <c:idx val="0"/>
              <c:layout>
                <c:manualLayout>
                  <c:x val="-3.2810955789796492E-17"/>
                  <c:y val="7.3903002309468821E-2"/>
                </c:manualLayout>
              </c:layout>
              <c:tx>
                <c:rich>
                  <a:bodyPr/>
                  <a:lstStyle/>
                  <a:p>
                    <a:r>
                      <a:rPr lang="en-US"/>
                      <a:t>48,0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26-4211-90A4-D263CFA70053}"/>
                </c:ext>
              </c:extLst>
            </c:dLbl>
            <c:dLbl>
              <c:idx val="1"/>
              <c:layout>
                <c:manualLayout>
                  <c:x val="0"/>
                  <c:y val="5.5427251732101619E-2"/>
                </c:manualLayout>
              </c:layout>
              <c:tx>
                <c:rich>
                  <a:bodyPr/>
                  <a:lstStyle/>
                  <a:p>
                    <a:r>
                      <a:rPr lang="en-US"/>
                      <a:t>38,9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26-4211-90A4-D263CFA70053}"/>
                </c:ext>
              </c:extLst>
            </c:dLbl>
            <c:dLbl>
              <c:idx val="2"/>
              <c:layout>
                <c:manualLayout>
                  <c:x val="-1.7897091722595079E-3"/>
                  <c:y val="5.5427251732101619E-2"/>
                </c:manualLayout>
              </c:layout>
              <c:tx>
                <c:rich>
                  <a:bodyPr/>
                  <a:lstStyle/>
                  <a:p>
                    <a:r>
                      <a:rPr lang="en-US"/>
                      <a:t>7,3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26-4211-90A4-D263CFA70053}"/>
                </c:ext>
              </c:extLst>
            </c:dLbl>
            <c:dLbl>
              <c:idx val="3"/>
              <c:layout>
                <c:manualLayout>
                  <c:x val="-1.3124382315918597E-16"/>
                  <c:y val="5.5427251732101501E-2"/>
                </c:manualLayout>
              </c:layout>
              <c:tx>
                <c:rich>
                  <a:bodyPr/>
                  <a:lstStyle/>
                  <a:p>
                    <a:r>
                      <a:rPr lang="en-US"/>
                      <a:t>5,8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26-4211-90A4-D263CFA7005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3 Trim II_Sem I 2022'!$J$23:$M$23</c:f>
              <c:strCache>
                <c:ptCount val="4"/>
                <c:pt idx="0">
                  <c:v>Agenția de turism</c:v>
                </c:pt>
                <c:pt idx="1">
                  <c:v>Pe cont propriu</c:v>
                </c:pt>
                <c:pt idx="2">
                  <c:v>Altele (sindicat)</c:v>
                </c:pt>
                <c:pt idx="3">
                  <c:v>Atât agenția de turism 
cât și pe cont propriu</c:v>
                </c:pt>
              </c:strCache>
            </c:strRef>
          </c:cat>
          <c:val>
            <c:numRef>
              <c:f>'Graf 3 Trim II_Sem I 2022'!$J$25:$M$25</c:f>
              <c:numCache>
                <c:formatCode>0.0</c:formatCode>
                <c:ptCount val="4"/>
                <c:pt idx="0">
                  <c:v>47.998714134435986</c:v>
                </c:pt>
                <c:pt idx="1">
                  <c:v>38.897433311482018</c:v>
                </c:pt>
                <c:pt idx="2">
                  <c:v>7.2717588623871716</c:v>
                </c:pt>
                <c:pt idx="3">
                  <c:v>5.8320936916948218</c:v>
                </c:pt>
              </c:numCache>
            </c:numRef>
          </c:val>
          <c:extLst>
            <c:ext xmlns:c16="http://schemas.microsoft.com/office/drawing/2014/chart" uri="{C3380CC4-5D6E-409C-BE32-E72D297353CC}">
              <c16:uniqueId val="{00000009-7826-4211-90A4-D263CFA70053}"/>
            </c:ext>
          </c:extLst>
        </c:ser>
        <c:dLbls>
          <c:showLegendKey val="0"/>
          <c:showVal val="1"/>
          <c:showCatName val="0"/>
          <c:showSerName val="0"/>
          <c:showPercent val="0"/>
          <c:showBubbleSize val="0"/>
        </c:dLbls>
        <c:gapWidth val="150"/>
        <c:axId val="440377855"/>
        <c:axId val="388550543"/>
      </c:bar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a:t>
            </a:r>
          </a:p>
        </c:rich>
      </c:tx>
      <c:layout>
        <c:manualLayout>
          <c:xMode val="edge"/>
          <c:yMode val="edge"/>
          <c:x val="0.48766953795205131"/>
          <c:y val="4.7515654076727705E-2"/>
        </c:manualLayout>
      </c:layout>
      <c:overlay val="0"/>
      <c:spPr>
        <a:solidFill>
          <a:schemeClr val="bg1">
            <a:alpha val="0"/>
          </a:schemeClr>
        </a:solid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5224101771967501E-2"/>
          <c:y val="0.13907514450867053"/>
          <c:w val="0.92563714224717131"/>
          <c:h val="0.6371932699164049"/>
        </c:manualLayout>
      </c:layout>
      <c:bar3DChart>
        <c:barDir val="col"/>
        <c:grouping val="clustered"/>
        <c:varyColors val="0"/>
        <c:ser>
          <c:idx val="1"/>
          <c:order val="0"/>
          <c:spPr>
            <a:solidFill>
              <a:schemeClr val="accent5"/>
            </a:solidFill>
            <a:ln>
              <a:noFill/>
            </a:ln>
            <a:effectLst/>
            <a:sp3d/>
          </c:spPr>
          <c:invertIfNegative val="0"/>
          <c:dLbls>
            <c:dLbl>
              <c:idx val="0"/>
              <c:layout>
                <c:manualLayout>
                  <c:x val="0"/>
                  <c:y val="6.4665127020785224E-2"/>
                </c:manualLayout>
              </c:layout>
              <c:tx>
                <c:rich>
                  <a:bodyPr/>
                  <a:lstStyle/>
                  <a:p>
                    <a:r>
                      <a:rPr lang="en-US"/>
                      <a:t>41,8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06-4689-AE8B-769D11FAB20B}"/>
                </c:ext>
              </c:extLst>
            </c:dLbl>
            <c:dLbl>
              <c:idx val="1"/>
              <c:layout>
                <c:manualLayout>
                  <c:x val="-1.7897091722595734E-3"/>
                  <c:y val="6.7744418783679747E-2"/>
                </c:manualLayout>
              </c:layout>
              <c:tx>
                <c:rich>
                  <a:bodyPr/>
                  <a:lstStyle/>
                  <a:p>
                    <a:r>
                      <a:rPr lang="en-US"/>
                      <a:t>28,7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06-4689-AE8B-769D11FAB20B}"/>
                </c:ext>
              </c:extLst>
            </c:dLbl>
            <c:dLbl>
              <c:idx val="2"/>
              <c:layout>
                <c:manualLayout>
                  <c:x val="-1.7897091722595079E-3"/>
                  <c:y val="5.5427251732101619E-2"/>
                </c:manualLayout>
              </c:layout>
              <c:tx>
                <c:rich>
                  <a:bodyPr/>
                  <a:lstStyle/>
                  <a:p>
                    <a:r>
                      <a:rPr lang="en-US"/>
                      <a:t>23,6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06-4689-AE8B-769D11FAB20B}"/>
                </c:ext>
              </c:extLst>
            </c:dLbl>
            <c:dLbl>
              <c:idx val="3"/>
              <c:layout>
                <c:manualLayout>
                  <c:x val="-1.3124382315918597E-16"/>
                  <c:y val="5.5427251732101619E-2"/>
                </c:manualLayout>
              </c:layout>
              <c:tx>
                <c:rich>
                  <a:bodyPr/>
                  <a:lstStyle/>
                  <a:p>
                    <a:r>
                      <a:rPr lang="en-US"/>
                      <a:t>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06-4689-AE8B-769D11FAB2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4a_4b_Trim II_2022'!#REF!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 4a_4b_Trim II_2022'!#REF!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'Graf 4a_4b_Trim II_2022'!#REF!</c15:sqref>
                        </c15:formulaRef>
                      </c:ext>
                    </c:extLst>
                  </c:multiLvlStrRef>
                </c15:cat>
              </c15:filteredCategoryTitle>
            </c:ext>
            <c:ext xmlns:c16="http://schemas.microsoft.com/office/drawing/2014/chart" uri="{C3380CC4-5D6E-409C-BE32-E72D297353CC}">
              <c16:uniqueId val="{00000001-2506-4689-AE8B-769D11FAB20B}"/>
            </c:ext>
          </c:extLst>
        </c:ser>
        <c:ser>
          <c:idx val="2"/>
          <c:order val="1"/>
          <c:spPr>
            <a:solidFill>
              <a:schemeClr val="accent3"/>
            </a:solidFill>
            <a:ln>
              <a:noFill/>
            </a:ln>
            <a:effectLst/>
            <a:sp3d/>
          </c:spPr>
          <c:invertIfNegative val="0"/>
          <c:dLbls>
            <c:dLbl>
              <c:idx val="0"/>
              <c:layout>
                <c:manualLayout>
                  <c:x val="-3.2810955789796492E-17"/>
                  <c:y val="7.3903002309468821E-2"/>
                </c:manualLayout>
              </c:layout>
              <c:tx>
                <c:rich>
                  <a:bodyPr/>
                  <a:lstStyle/>
                  <a:p>
                    <a:r>
                      <a:rPr lang="en-US"/>
                      <a:t>51,3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06-4689-AE8B-769D11FAB20B}"/>
                </c:ext>
              </c:extLst>
            </c:dLbl>
            <c:dLbl>
              <c:idx val="1"/>
              <c:layout>
                <c:manualLayout>
                  <c:x val="0"/>
                  <c:y val="5.5427251732101619E-2"/>
                </c:manualLayout>
              </c:layout>
              <c:tx>
                <c:rich>
                  <a:bodyPr/>
                  <a:lstStyle/>
                  <a:p>
                    <a:r>
                      <a:rPr lang="en-US"/>
                      <a:t>36,3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06-4689-AE8B-769D11FAB20B}"/>
                </c:ext>
              </c:extLst>
            </c:dLbl>
            <c:dLbl>
              <c:idx val="2"/>
              <c:layout>
                <c:manualLayout>
                  <c:x val="-1.7897091722595079E-3"/>
                  <c:y val="5.5427251732101619E-2"/>
                </c:manualLayout>
              </c:layout>
              <c:tx>
                <c:rich>
                  <a:bodyPr/>
                  <a:lstStyle/>
                  <a:p>
                    <a:r>
                      <a:rPr lang="en-US"/>
                      <a:t>6,6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06-4689-AE8B-769D11FAB20B}"/>
                </c:ext>
              </c:extLst>
            </c:dLbl>
            <c:dLbl>
              <c:idx val="3"/>
              <c:layout>
                <c:manualLayout>
                  <c:x val="-1.3124382315918597E-16"/>
                  <c:y val="5.5427251732101501E-2"/>
                </c:manualLayout>
              </c:layout>
              <c:tx>
                <c:rich>
                  <a:bodyPr/>
                  <a:lstStyle/>
                  <a:p>
                    <a:r>
                      <a:rPr lang="en-US"/>
                      <a:t>5,8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06-4689-AE8B-769D11FAB2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4a_4b_Trim II_2022'!#REF!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 4a_4b_Trim II_2022'!#REF!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'Graf 4a_4b_Trim II_2022'!#REF!</c15:sqref>
                        </c15:formulaRef>
                      </c:ext>
                    </c:extLst>
                  </c:multiLvlStrRef>
                </c15:cat>
              </c15:filteredCategoryTitle>
            </c:ext>
            <c:ext xmlns:c16="http://schemas.microsoft.com/office/drawing/2014/chart" uri="{C3380CC4-5D6E-409C-BE32-E72D297353CC}">
              <c16:uniqueId val="{00000002-2506-4689-AE8B-769D11FAB20B}"/>
            </c:ext>
          </c:extLst>
        </c:ser>
        <c:dLbls>
          <c:showLegendKey val="0"/>
          <c:showVal val="1"/>
          <c:showCatName val="0"/>
          <c:showSerName val="0"/>
          <c:showPercent val="0"/>
          <c:showBubbleSize val="0"/>
        </c:dLbls>
        <c:gapWidth val="150"/>
        <c:shape val="box"/>
        <c:axId val="440377855"/>
        <c:axId val="388550543"/>
        <c:axId val="0"/>
      </c:bar3DChart>
      <c:catAx>
        <c:axId val="440377855"/>
        <c:scaling>
          <c:orientation val="minMax"/>
        </c:scaling>
        <c:delete val="0"/>
        <c:axPos val="b"/>
        <c:numFmt formatCode="General" sourceLinked="1"/>
        <c:majorTickMark val="none"/>
        <c:minorTickMark val="none"/>
        <c:tickLblPos val="nextTo"/>
        <c:spPr>
          <a:gradFill>
            <a:gsLst>
              <a:gs pos="0">
                <a:schemeClr val="accent2">
                  <a:lumMod val="45000"/>
                  <a:lumOff val="55000"/>
                </a:schemeClr>
              </a:gs>
              <a:gs pos="55738">
                <a:srgbClr val="F9D1B6"/>
              </a:gs>
              <a:gs pos="0">
                <a:schemeClr val="accent1">
                  <a:lumMod val="75000"/>
                </a:schemeClr>
              </a:gs>
              <a:gs pos="26566">
                <a:srgbClr val="FBE5D7"/>
              </a:gs>
              <a:gs pos="0">
                <a:schemeClr val="accent2">
                  <a:lumMod val="5000"/>
                  <a:lumOff val="95000"/>
                </a:schemeClr>
              </a:gs>
              <a:gs pos="74000">
                <a:schemeClr val="accent2">
                  <a:lumMod val="45000"/>
                  <a:lumOff val="55000"/>
                </a:schemeClr>
              </a:gs>
              <a:gs pos="83000">
                <a:schemeClr val="accent2">
                  <a:lumMod val="45000"/>
                  <a:lumOff val="55000"/>
                </a:schemeClr>
              </a:gs>
              <a:gs pos="75000">
                <a:schemeClr val="accent2">
                  <a:lumMod val="30000"/>
                  <a:lumOff val="70000"/>
                </a:schemeClr>
              </a:gs>
            </a:gsLst>
            <a:lin ang="5400000" scaled="1"/>
          </a:gra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8550543"/>
        <c:crosses val="autoZero"/>
        <c:auto val="1"/>
        <c:lblAlgn val="ctr"/>
        <c:lblOffset val="100"/>
        <c:noMultiLvlLbl val="0"/>
      </c:catAx>
      <c:valAx>
        <c:axId val="388550543"/>
        <c:scaling>
          <c:orientation val="minMax"/>
        </c:scaling>
        <c:delete val="0"/>
        <c:axPos val="l"/>
        <c:majorGridlines>
          <c:spPr>
            <a:ln w="9525" cap="flat" cmpd="sng" algn="ctr">
              <a:solidFill>
                <a:schemeClr val="accent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0377855"/>
        <c:crosses val="autoZero"/>
        <c:crossBetween val="between"/>
      </c:valAx>
      <c:spPr>
        <a:noFill/>
        <a:ln>
          <a:noFill/>
        </a:ln>
        <a:effectLst/>
      </c:spPr>
    </c:plotArea>
    <c:legend>
      <c:legendPos val="b"/>
      <c:overlay val="0"/>
      <c:spPr>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gradFill>
            <a:gsLst>
              <a:gs pos="0">
                <a:schemeClr val="accent1">
                  <a:lumMod val="3000"/>
                  <a:lumOff val="9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latin typeface="Arial" panose="020B0604020202020204" pitchFamily="34" charset="0"/>
                <a:cs typeface="Arial" panose="020B0604020202020204" pitchFamily="34" charset="0"/>
              </a:rPr>
              <a: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9919472360018026"/>
          <c:y val="0.10759122021512019"/>
          <c:w val="0.79657682373425354"/>
          <c:h val="0.72822422932427566"/>
        </c:manualLayout>
      </c:layout>
      <c:barChart>
        <c:barDir val="bar"/>
        <c:grouping val="clustered"/>
        <c:varyColors val="0"/>
        <c:ser>
          <c:idx val="2"/>
          <c:order val="0"/>
          <c:tx>
            <c:strRef>
              <c:f>'Graf 4 Trim II_Sem I 2022'!$C$25</c:f>
              <c:strCache>
                <c:ptCount val="1"/>
                <c:pt idx="0">
                  <c:v>Scop Particular</c:v>
                </c:pt>
              </c:strCache>
            </c:strRef>
          </c:tx>
          <c:spPr>
            <a:solidFill>
              <a:schemeClr val="bg1">
                <a:lumMod val="65000"/>
              </a:schemeClr>
            </a:solidFill>
            <a:ln>
              <a:noFill/>
            </a:ln>
            <a:effectLst/>
          </c:spPr>
          <c:invertIfNegative val="0"/>
          <c:dLbls>
            <c:dLbl>
              <c:idx val="0"/>
              <c:tx>
                <c:rich>
                  <a:bodyPr/>
                  <a:lstStyle/>
                  <a:p>
                    <a:r>
                      <a:rPr lang="en-US"/>
                      <a:t>64,0</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C6-4C67-943A-8F13F5ED5962}"/>
                </c:ext>
              </c:extLst>
            </c:dLbl>
            <c:dLbl>
              <c:idx val="1"/>
              <c:tx>
                <c:rich>
                  <a:bodyPr/>
                  <a:lstStyle/>
                  <a:p>
                    <a:r>
                      <a:rPr lang="en-US"/>
                      <a:t>18,1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C6-4C67-943A-8F13F5ED5962}"/>
                </c:ext>
              </c:extLst>
            </c:dLbl>
            <c:dLbl>
              <c:idx val="2"/>
              <c:tx>
                <c:rich>
                  <a:bodyPr/>
                  <a:lstStyle/>
                  <a:p>
                    <a:r>
                      <a:rPr lang="en-US"/>
                      <a:t>11,5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C6-4C67-943A-8F13F5ED5962}"/>
                </c:ext>
              </c:extLst>
            </c:dLbl>
            <c:dLbl>
              <c:idx val="3"/>
              <c:tx>
                <c:rich>
                  <a:bodyPr/>
                  <a:lstStyle/>
                  <a:p>
                    <a:r>
                      <a:rPr lang="en-US"/>
                      <a:t>6,4</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C6-4C67-943A-8F13F5ED5962}"/>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 II_Sem I 2022'!$D$23:$G$23</c:f>
              <c:strCache>
                <c:ptCount val="4"/>
                <c:pt idx="0">
                  <c:v>Avion</c:v>
                </c:pt>
                <c:pt idx="1">
                  <c:v>Autoturism propiru</c:v>
                </c:pt>
                <c:pt idx="2">
                  <c:v>Autocar, 
autobuz</c:v>
                </c:pt>
                <c:pt idx="3">
                  <c:v>Alte 
mijloace*</c:v>
                </c:pt>
              </c:strCache>
            </c:strRef>
          </c:cat>
          <c:val>
            <c:numRef>
              <c:f>'Graf 4 Trim II_Sem I 2022'!$D$25:$G$25</c:f>
              <c:numCache>
                <c:formatCode>0.0</c:formatCode>
                <c:ptCount val="4"/>
                <c:pt idx="0">
                  <c:v>63.970332094751512</c:v>
                </c:pt>
                <c:pt idx="1">
                  <c:v>18.136031119368322</c:v>
                </c:pt>
                <c:pt idx="2">
                  <c:v>11.469945037931568</c:v>
                </c:pt>
                <c:pt idx="3">
                  <c:v>6.423691747948598</c:v>
                </c:pt>
              </c:numCache>
            </c:numRef>
          </c:val>
          <c:extLst>
            <c:ext xmlns:c16="http://schemas.microsoft.com/office/drawing/2014/chart" uri="{C3380CC4-5D6E-409C-BE32-E72D297353CC}">
              <c16:uniqueId val="{00000004-8CC6-4C67-943A-8F13F5ED5962}"/>
            </c:ext>
          </c:extLst>
        </c:ser>
        <c:ser>
          <c:idx val="1"/>
          <c:order val="1"/>
          <c:tx>
            <c:strRef>
              <c:f>'Graf 4 Trim II_Sem I 2022'!$C$24</c:f>
              <c:strCache>
                <c:ptCount val="1"/>
                <c:pt idx="0">
                  <c:v>Scop Afaceri</c:v>
                </c:pt>
              </c:strCache>
            </c:strRef>
          </c:tx>
          <c:spPr>
            <a:solidFill>
              <a:srgbClr val="0070C0"/>
            </a:solidFill>
            <a:ln>
              <a:noFill/>
            </a:ln>
            <a:effectLst/>
          </c:spPr>
          <c:invertIfNegative val="0"/>
          <c:dLbls>
            <c:dLbl>
              <c:idx val="0"/>
              <c:tx>
                <c:rich>
                  <a:bodyPr/>
                  <a:lstStyle/>
                  <a:p>
                    <a:r>
                      <a:rPr lang="en-US"/>
                      <a:t>85,6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C6-4C67-943A-8F13F5ED5962}"/>
                </c:ext>
              </c:extLst>
            </c:dLbl>
            <c:dLbl>
              <c:idx val="1"/>
              <c:tx>
                <c:rich>
                  <a:bodyPr/>
                  <a:lstStyle/>
                  <a:p>
                    <a:r>
                      <a:rPr lang="en-US"/>
                      <a:t>12,2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C6-4C67-943A-8F13F5ED5962}"/>
                </c:ext>
              </c:extLst>
            </c:dLbl>
            <c:dLbl>
              <c:idx val="2"/>
              <c:tx>
                <c:rich>
                  <a:bodyPr/>
                  <a:lstStyle/>
                  <a:p>
                    <a:r>
                      <a:rPr lang="en-US"/>
                      <a:t>0,7</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C6-4C67-943A-8F13F5ED5962}"/>
                </c:ext>
              </c:extLst>
            </c:dLbl>
            <c:dLbl>
              <c:idx val="3"/>
              <c:tx>
                <c:rich>
                  <a:bodyPr/>
                  <a:lstStyle/>
                  <a:p>
                    <a:r>
                      <a:rPr lang="en-US"/>
                      <a:t>1,5</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C6-4C67-943A-8F13F5ED5962}"/>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 II_Sem I 2022'!$D$23:$G$23</c:f>
              <c:strCache>
                <c:ptCount val="4"/>
                <c:pt idx="0">
                  <c:v>Avion</c:v>
                </c:pt>
                <c:pt idx="1">
                  <c:v>Autoturism propiru</c:v>
                </c:pt>
                <c:pt idx="2">
                  <c:v>Autocar, 
autobuz</c:v>
                </c:pt>
                <c:pt idx="3">
                  <c:v>Alte 
mijloace*</c:v>
                </c:pt>
              </c:strCache>
            </c:strRef>
          </c:cat>
          <c:val>
            <c:numRef>
              <c:f>'Graf 4 Trim II_Sem I 2022'!$D$24:$G$24</c:f>
              <c:numCache>
                <c:formatCode>0.0</c:formatCode>
                <c:ptCount val="4"/>
                <c:pt idx="0">
                  <c:v>85.609386432528481</c:v>
                </c:pt>
                <c:pt idx="1">
                  <c:v>12.19400020905195</c:v>
                </c:pt>
                <c:pt idx="2">
                  <c:v>0.67314727709835886</c:v>
                </c:pt>
                <c:pt idx="3">
                  <c:v>1.5234660813212084</c:v>
                </c:pt>
              </c:numCache>
            </c:numRef>
          </c:val>
          <c:extLst>
            <c:ext xmlns:c16="http://schemas.microsoft.com/office/drawing/2014/chart" uri="{C3380CC4-5D6E-409C-BE32-E72D297353CC}">
              <c16:uniqueId val="{00000009-8CC6-4C67-943A-8F13F5ED5962}"/>
            </c:ext>
          </c:extLst>
        </c:ser>
        <c:dLbls>
          <c:dLblPos val="outEnd"/>
          <c:showLegendKey val="0"/>
          <c:showVal val="1"/>
          <c:showCatName val="0"/>
          <c:showSerName val="0"/>
          <c:showPercent val="0"/>
          <c:showBubbleSize val="0"/>
        </c:dLbls>
        <c:gapWidth val="182"/>
        <c:axId val="648615135"/>
        <c:axId val="498823103"/>
      </c:barChart>
      <c:catAx>
        <c:axId val="64861513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8823103"/>
        <c:crosses val="autoZero"/>
        <c:auto val="1"/>
        <c:lblAlgn val="ctr"/>
        <c:lblOffset val="100"/>
        <c:noMultiLvlLbl val="0"/>
      </c:catAx>
      <c:valAx>
        <c:axId val="498823103"/>
        <c:scaling>
          <c:orientation val="minMax"/>
          <c:max val="100"/>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8615135"/>
        <c:crosses val="autoZero"/>
        <c:crossBetween val="between"/>
      </c:valAx>
      <c:spPr>
        <a:noFill/>
        <a:ln>
          <a:noFill/>
        </a:ln>
        <a:effectLst/>
      </c:spPr>
    </c:plotArea>
    <c:legend>
      <c:legendPos val="b"/>
      <c:layout>
        <c:manualLayout>
          <c:xMode val="edge"/>
          <c:yMode val="edge"/>
          <c:x val="0.35606664488931672"/>
          <c:y val="0.92524471205805159"/>
          <c:w val="0.40594772692194925"/>
          <c:h val="5.1879470948484371E-2"/>
        </c:manualLayout>
      </c:layout>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latin typeface="Arial" panose="020B0604020202020204" pitchFamily="34" charset="0"/>
                <a:cs typeface="Arial" panose="020B0604020202020204" pitchFamily="34" charset="0"/>
              </a:rPr>
              <a: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37647438754306"/>
          <c:y val="0.11085919407132933"/>
          <c:w val="0.67604570020275245"/>
          <c:h val="0.74456409860532136"/>
        </c:manualLayout>
      </c:layout>
      <c:barChart>
        <c:barDir val="bar"/>
        <c:grouping val="clustered"/>
        <c:varyColors val="0"/>
        <c:ser>
          <c:idx val="1"/>
          <c:order val="0"/>
          <c:tx>
            <c:strRef>
              <c:f>'Graf 4 Trim II_Sem I 2022'!$L$25</c:f>
              <c:strCache>
                <c:ptCount val="1"/>
                <c:pt idx="0">
                  <c:v>Scop Particular</c:v>
                </c:pt>
              </c:strCache>
            </c:strRef>
          </c:tx>
          <c:spPr>
            <a:solidFill>
              <a:schemeClr val="bg1">
                <a:lumMod val="65000"/>
              </a:schemeClr>
            </a:solidFill>
            <a:ln>
              <a:noFill/>
            </a:ln>
            <a:effectLst/>
          </c:spPr>
          <c:invertIfNegative val="0"/>
          <c:dLbls>
            <c:dLbl>
              <c:idx val="0"/>
              <c:tx>
                <c:rich>
                  <a:bodyPr/>
                  <a:lstStyle/>
                  <a:p>
                    <a:r>
                      <a:rPr lang="en-US"/>
                      <a:t>65,2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AF-4FD9-B095-76D2B67E5F7F}"/>
                </c:ext>
              </c:extLst>
            </c:dLbl>
            <c:dLbl>
              <c:idx val="1"/>
              <c:tx>
                <c:rich>
                  <a:bodyPr/>
                  <a:lstStyle/>
                  <a:p>
                    <a:r>
                      <a:rPr lang="en-US"/>
                      <a:t>20,3</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AF-4FD9-B095-76D2B67E5F7F}"/>
                </c:ext>
              </c:extLst>
            </c:dLbl>
            <c:dLbl>
              <c:idx val="2"/>
              <c:tx>
                <c:rich>
                  <a:bodyPr/>
                  <a:lstStyle/>
                  <a:p>
                    <a:r>
                      <a:rPr lang="en-US"/>
                      <a:t>9,2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AF-4FD9-B095-76D2B67E5F7F}"/>
                </c:ext>
              </c:extLst>
            </c:dLbl>
            <c:dLbl>
              <c:idx val="3"/>
              <c:tx>
                <c:rich>
                  <a:bodyPr/>
                  <a:lstStyle/>
                  <a:p>
                    <a:r>
                      <a:rPr lang="en-US"/>
                      <a:t>5,3</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AF-4FD9-B095-76D2B67E5F7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 II_Sem I 2022'!$M$23:$P$23</c:f>
              <c:strCache>
                <c:ptCount val="4"/>
                <c:pt idx="0">
                  <c:v>Avion</c:v>
                </c:pt>
                <c:pt idx="1">
                  <c:v>Autoturism propiru</c:v>
                </c:pt>
                <c:pt idx="2">
                  <c:v>Autocar, 
autobuz</c:v>
                </c:pt>
                <c:pt idx="3">
                  <c:v>Alte 
mijloace*</c:v>
                </c:pt>
              </c:strCache>
            </c:strRef>
          </c:cat>
          <c:val>
            <c:numRef>
              <c:f>'Graf 4 Trim II_Sem I 2022'!$M$25:$P$25</c:f>
              <c:numCache>
                <c:formatCode>0.0</c:formatCode>
                <c:ptCount val="4"/>
                <c:pt idx="0">
                  <c:v>65.194329584993199</c:v>
                </c:pt>
                <c:pt idx="1">
                  <c:v>20.319512379607684</c:v>
                </c:pt>
                <c:pt idx="2">
                  <c:v>9.1709318743381569</c:v>
                </c:pt>
                <c:pt idx="3">
                  <c:v>5.3152261610609655</c:v>
                </c:pt>
              </c:numCache>
            </c:numRef>
          </c:val>
          <c:extLst>
            <c:ext xmlns:c16="http://schemas.microsoft.com/office/drawing/2014/chart" uri="{C3380CC4-5D6E-409C-BE32-E72D297353CC}">
              <c16:uniqueId val="{00000009-1CAF-4FD9-B095-76D2B67E5F7F}"/>
            </c:ext>
          </c:extLst>
        </c:ser>
        <c:ser>
          <c:idx val="2"/>
          <c:order val="1"/>
          <c:tx>
            <c:strRef>
              <c:f>'Graf 4 Trim II_Sem I 2022'!$L$24</c:f>
              <c:strCache>
                <c:ptCount val="1"/>
                <c:pt idx="0">
                  <c:v>Scop Afaceri</c:v>
                </c:pt>
              </c:strCache>
            </c:strRef>
          </c:tx>
          <c:spPr>
            <a:solidFill>
              <a:schemeClr val="accent1">
                <a:lumMod val="75000"/>
              </a:schemeClr>
            </a:solidFill>
            <a:ln>
              <a:noFill/>
            </a:ln>
            <a:effectLst/>
          </c:spPr>
          <c:invertIfNegative val="0"/>
          <c:dLbls>
            <c:dLbl>
              <c:idx val="0"/>
              <c:tx>
                <c:rich>
                  <a:bodyPr/>
                  <a:lstStyle/>
                  <a:p>
                    <a:r>
                      <a:rPr lang="en-US"/>
                      <a:t>86,3</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AF-4FD9-B095-76D2B67E5F7F}"/>
                </c:ext>
              </c:extLst>
            </c:dLbl>
            <c:dLbl>
              <c:idx val="1"/>
              <c:tx>
                <c:rich>
                  <a:bodyPr/>
                  <a:lstStyle/>
                  <a:p>
                    <a:r>
                      <a:rPr lang="en-US"/>
                      <a:t>12,0</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AF-4FD9-B095-76D2B67E5F7F}"/>
                </c:ext>
              </c:extLst>
            </c:dLbl>
            <c:dLbl>
              <c:idx val="2"/>
              <c:tx>
                <c:rich>
                  <a:bodyPr/>
                  <a:lstStyle/>
                  <a:p>
                    <a:r>
                      <a:rPr lang="en-US"/>
                      <a:t>0,6</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AF-4FD9-B095-76D2B67E5F7F}"/>
                </c:ext>
              </c:extLst>
            </c:dLbl>
            <c:dLbl>
              <c:idx val="3"/>
              <c:tx>
                <c:rich>
                  <a:bodyPr/>
                  <a:lstStyle/>
                  <a:p>
                    <a:r>
                      <a:rPr lang="en-US"/>
                      <a:t>1,1</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AF-4FD9-B095-76D2B67E5F7F}"/>
                </c:ext>
              </c:extLst>
            </c:dLbl>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 Trim II_Sem I 2022'!$M$23:$P$23</c:f>
              <c:strCache>
                <c:ptCount val="4"/>
                <c:pt idx="0">
                  <c:v>Avion</c:v>
                </c:pt>
                <c:pt idx="1">
                  <c:v>Autoturism propiru</c:v>
                </c:pt>
                <c:pt idx="2">
                  <c:v>Autocar, 
autobuz</c:v>
                </c:pt>
                <c:pt idx="3">
                  <c:v>Alte 
mijloace*</c:v>
                </c:pt>
              </c:strCache>
            </c:strRef>
          </c:cat>
          <c:val>
            <c:numRef>
              <c:f>'Graf 4 Trim II_Sem I 2022'!$M$24:$P$24</c:f>
              <c:numCache>
                <c:formatCode>0.0</c:formatCode>
                <c:ptCount val="4"/>
                <c:pt idx="0">
                  <c:v>86.317305420197854</c:v>
                </c:pt>
                <c:pt idx="1">
                  <c:v>11.970481731499991</c:v>
                </c:pt>
                <c:pt idx="2">
                  <c:v>0.56073214502398117</c:v>
                </c:pt>
                <c:pt idx="3">
                  <c:v>1.1000000000000001</c:v>
                </c:pt>
              </c:numCache>
            </c:numRef>
          </c:val>
          <c:extLst>
            <c:ext xmlns:c16="http://schemas.microsoft.com/office/drawing/2014/chart" uri="{C3380CC4-5D6E-409C-BE32-E72D297353CC}">
              <c16:uniqueId val="{00000004-1CAF-4FD9-B095-76D2B67E5F7F}"/>
            </c:ext>
          </c:extLst>
        </c:ser>
        <c:dLbls>
          <c:dLblPos val="outEnd"/>
          <c:showLegendKey val="0"/>
          <c:showVal val="1"/>
          <c:showCatName val="0"/>
          <c:showSerName val="0"/>
          <c:showPercent val="0"/>
          <c:showBubbleSize val="0"/>
        </c:dLbls>
        <c:gapWidth val="182"/>
        <c:axId val="648615135"/>
        <c:axId val="498823103"/>
      </c:barChart>
      <c:catAx>
        <c:axId val="648615135"/>
        <c:scaling>
          <c:orientation val="minMax"/>
        </c:scaling>
        <c:delete val="0"/>
        <c:axPos val="l"/>
        <c:numFmt formatCode="General" sourceLinked="1"/>
        <c:majorTickMark val="out"/>
        <c:minorTickMark val="none"/>
        <c:tickLblPos val="nextTo"/>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8823103"/>
        <c:crosses val="autoZero"/>
        <c:auto val="1"/>
        <c:lblAlgn val="ctr"/>
        <c:lblOffset val="100"/>
        <c:noMultiLvlLbl val="0"/>
      </c:catAx>
      <c:valAx>
        <c:axId val="498823103"/>
        <c:scaling>
          <c:orientation val="minMax"/>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8615135"/>
        <c:crosses val="autoZero"/>
        <c:crossBetween val="between"/>
      </c:valAx>
      <c:spPr>
        <a:noFill/>
        <a:ln>
          <a:noFill/>
        </a:ln>
        <a:effectLst/>
      </c:spPr>
    </c:plotArea>
    <c:legend>
      <c:legendPos val="b"/>
      <c:layout>
        <c:manualLayout>
          <c:xMode val="edge"/>
          <c:yMode val="edge"/>
          <c:x val="0.35606664488931672"/>
          <c:y val="0.92524471205805159"/>
          <c:w val="0.40594772692194925"/>
          <c:h val="5.1879470948484371E-2"/>
        </c:manualLayout>
      </c:layout>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95251</xdr:rowOff>
    </xdr:from>
    <xdr:to>
      <xdr:col>9</xdr:col>
      <xdr:colOff>238125</xdr:colOff>
      <xdr:row>35</xdr:row>
      <xdr:rowOff>47626</xdr:rowOff>
    </xdr:to>
    <xdr:graphicFrame macro="">
      <xdr:nvGraphicFramePr>
        <xdr:cNvPr id="2" name="Chart 1">
          <a:extLst>
            <a:ext uri="{FF2B5EF4-FFF2-40B4-BE49-F238E27FC236}">
              <a16:creationId xmlns:a16="http://schemas.microsoft.com/office/drawing/2014/main" id="{23C4FA13-D225-4AC7-B523-7F8DD6EAEC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95251</xdr:rowOff>
    </xdr:from>
    <xdr:to>
      <xdr:col>19</xdr:col>
      <xdr:colOff>238125</xdr:colOff>
      <xdr:row>35</xdr:row>
      <xdr:rowOff>47626</xdr:rowOff>
    </xdr:to>
    <xdr:graphicFrame macro="">
      <xdr:nvGraphicFramePr>
        <xdr:cNvPr id="4" name="Chart 3">
          <a:extLst>
            <a:ext uri="{FF2B5EF4-FFF2-40B4-BE49-F238E27FC236}">
              <a16:creationId xmlns:a16="http://schemas.microsoft.com/office/drawing/2014/main" id="{0DE958D7-8AE3-4C7F-93C6-D00A962B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8</xdr:row>
      <xdr:rowOff>9524</xdr:rowOff>
    </xdr:from>
    <xdr:to>
      <xdr:col>8</xdr:col>
      <xdr:colOff>1009649</xdr:colOff>
      <xdr:row>33</xdr:row>
      <xdr:rowOff>133349</xdr:rowOff>
    </xdr:to>
    <xdr:graphicFrame macro="">
      <xdr:nvGraphicFramePr>
        <xdr:cNvPr id="2" name="Chart 1">
          <a:extLst>
            <a:ext uri="{FF2B5EF4-FFF2-40B4-BE49-F238E27FC236}">
              <a16:creationId xmlns:a16="http://schemas.microsoft.com/office/drawing/2014/main" id="{B62DE225-63DE-4019-A0D4-DED7E1C710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8</xdr:row>
      <xdr:rowOff>9524</xdr:rowOff>
    </xdr:from>
    <xdr:to>
      <xdr:col>18</xdr:col>
      <xdr:colOff>1009649</xdr:colOff>
      <xdr:row>33</xdr:row>
      <xdr:rowOff>133349</xdr:rowOff>
    </xdr:to>
    <xdr:graphicFrame macro="">
      <xdr:nvGraphicFramePr>
        <xdr:cNvPr id="3" name="Chart 2">
          <a:extLst>
            <a:ext uri="{FF2B5EF4-FFF2-40B4-BE49-F238E27FC236}">
              <a16:creationId xmlns:a16="http://schemas.microsoft.com/office/drawing/2014/main" id="{BA736356-FC84-4140-B349-5BC20D8AA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209549</xdr:colOff>
      <xdr:row>26</xdr:row>
      <xdr:rowOff>28573</xdr:rowOff>
    </xdr:from>
    <xdr:to>
      <xdr:col>5</xdr:col>
      <xdr:colOff>1190625</xdr:colOff>
      <xdr:row>51</xdr:row>
      <xdr:rowOff>104775</xdr:rowOff>
    </xdr:to>
    <xdr:graphicFrame macro="">
      <xdr:nvGraphicFramePr>
        <xdr:cNvPr id="2" name="Chart 1">
          <a:extLst>
            <a:ext uri="{FF2B5EF4-FFF2-40B4-BE49-F238E27FC236}">
              <a16:creationId xmlns:a16="http://schemas.microsoft.com/office/drawing/2014/main" id="{47CD921C-85D1-40EB-9263-2BFE6C248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209549</xdr:colOff>
      <xdr:row>26</xdr:row>
      <xdr:rowOff>28574</xdr:rowOff>
    </xdr:from>
    <xdr:to>
      <xdr:col>12</xdr:col>
      <xdr:colOff>1066799</xdr:colOff>
      <xdr:row>51</xdr:row>
      <xdr:rowOff>104774</xdr:rowOff>
    </xdr:to>
    <xdr:graphicFrame macro="">
      <xdr:nvGraphicFramePr>
        <xdr:cNvPr id="4" name="Chart 3">
          <a:extLst>
            <a:ext uri="{FF2B5EF4-FFF2-40B4-BE49-F238E27FC236}">
              <a16:creationId xmlns:a16="http://schemas.microsoft.com/office/drawing/2014/main" id="{DF0D7B2E-7AEF-4D27-8FC6-F10A2F3A7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26</xdr:row>
      <xdr:rowOff>28574</xdr:rowOff>
    </xdr:from>
    <xdr:to>
      <xdr:col>1</xdr:col>
      <xdr:colOff>0</xdr:colOff>
      <xdr:row>51</xdr:row>
      <xdr:rowOff>104774</xdr:rowOff>
    </xdr:to>
    <xdr:graphicFrame macro="">
      <xdr:nvGraphicFramePr>
        <xdr:cNvPr id="4" name="Chart 3">
          <a:extLst>
            <a:ext uri="{FF2B5EF4-FFF2-40B4-BE49-F238E27FC236}">
              <a16:creationId xmlns:a16="http://schemas.microsoft.com/office/drawing/2014/main" id="{316B8789-11C5-41B3-BDDE-4B9B127AEB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xdr:colOff>
      <xdr:row>26</xdr:row>
      <xdr:rowOff>9525</xdr:rowOff>
    </xdr:from>
    <xdr:to>
      <xdr:col>7</xdr:col>
      <xdr:colOff>514350</xdr:colOff>
      <xdr:row>49</xdr:row>
      <xdr:rowOff>152400</xdr:rowOff>
    </xdr:to>
    <xdr:graphicFrame macro="">
      <xdr:nvGraphicFramePr>
        <xdr:cNvPr id="8" name="Chart 7">
          <a:extLst>
            <a:ext uri="{FF2B5EF4-FFF2-40B4-BE49-F238E27FC236}">
              <a16:creationId xmlns:a16="http://schemas.microsoft.com/office/drawing/2014/main" id="{979E5420-C9BF-4DFA-BCE5-A9E2EF90DD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xdr:colOff>
      <xdr:row>26</xdr:row>
      <xdr:rowOff>9525</xdr:rowOff>
    </xdr:from>
    <xdr:to>
      <xdr:col>16</xdr:col>
      <xdr:colOff>514350</xdr:colOff>
      <xdr:row>49</xdr:row>
      <xdr:rowOff>152400</xdr:rowOff>
    </xdr:to>
    <xdr:graphicFrame macro="">
      <xdr:nvGraphicFramePr>
        <xdr:cNvPr id="5" name="Chart 4">
          <a:extLst>
            <a:ext uri="{FF2B5EF4-FFF2-40B4-BE49-F238E27FC236}">
              <a16:creationId xmlns:a16="http://schemas.microsoft.com/office/drawing/2014/main" id="{92E87022-C0BB-4154-8A9B-A3060EFD9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466724</xdr:colOff>
      <xdr:row>22</xdr:row>
      <xdr:rowOff>76198</xdr:rowOff>
    </xdr:from>
    <xdr:to>
      <xdr:col>7</xdr:col>
      <xdr:colOff>790575</xdr:colOff>
      <xdr:row>45</xdr:row>
      <xdr:rowOff>66675</xdr:rowOff>
    </xdr:to>
    <xdr:graphicFrame macro="">
      <xdr:nvGraphicFramePr>
        <xdr:cNvPr id="4" name="Chart 3">
          <a:extLst>
            <a:ext uri="{FF2B5EF4-FFF2-40B4-BE49-F238E27FC236}">
              <a16:creationId xmlns:a16="http://schemas.microsoft.com/office/drawing/2014/main" id="{6884285C-5854-47DE-A0D3-8912883244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466724</xdr:colOff>
      <xdr:row>22</xdr:row>
      <xdr:rowOff>76198</xdr:rowOff>
    </xdr:from>
    <xdr:to>
      <xdr:col>17</xdr:col>
      <xdr:colOff>790575</xdr:colOff>
      <xdr:row>45</xdr:row>
      <xdr:rowOff>66675</xdr:rowOff>
    </xdr:to>
    <xdr:graphicFrame macro="">
      <xdr:nvGraphicFramePr>
        <xdr:cNvPr id="3" name="Chart 2">
          <a:extLst>
            <a:ext uri="{FF2B5EF4-FFF2-40B4-BE49-F238E27FC236}">
              <a16:creationId xmlns:a16="http://schemas.microsoft.com/office/drawing/2014/main" id="{2E933C57-49B1-4E8F-A8C2-44258A6EB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8"/>
  <sheetViews>
    <sheetView topLeftCell="B1" workbookViewId="0">
      <selection activeCell="G37" sqref="G37"/>
    </sheetView>
  </sheetViews>
  <sheetFormatPr defaultColWidth="9.140625" defaultRowHeight="12.75" x14ac:dyDescent="0.2"/>
  <cols>
    <col min="1" max="1" width="3" style="1" customWidth="1"/>
    <col min="2" max="2" width="76" style="1" customWidth="1"/>
    <col min="3" max="3" width="15.7109375" style="1" customWidth="1"/>
    <col min="4" max="5" width="14.5703125" style="1" customWidth="1"/>
    <col min="6" max="6" width="5.85546875" style="1" customWidth="1"/>
    <col min="7" max="7" width="76" style="1" customWidth="1"/>
    <col min="8" max="8" width="15.7109375" style="1" customWidth="1"/>
    <col min="9" max="10" width="14.5703125" style="1" customWidth="1"/>
    <col min="11" max="16384" width="9.140625" style="1"/>
  </cols>
  <sheetData>
    <row r="2" spans="1:10" customFormat="1" ht="34.5" customHeight="1" thickBot="1" x14ac:dyDescent="0.25">
      <c r="A2" s="96"/>
      <c r="B2" s="212" t="s">
        <v>124</v>
      </c>
      <c r="C2" s="102"/>
      <c r="D2" s="102"/>
      <c r="E2" s="121"/>
      <c r="F2" s="8"/>
      <c r="G2" s="212" t="s">
        <v>125</v>
      </c>
      <c r="H2" s="102"/>
      <c r="I2" s="102"/>
      <c r="J2" s="121"/>
    </row>
    <row r="3" spans="1:10" ht="12.75" customHeight="1" thickBot="1" x14ac:dyDescent="0.25">
      <c r="B3" s="13"/>
      <c r="C3" s="13"/>
      <c r="D3" s="150"/>
      <c r="E3" s="151" t="s">
        <v>54</v>
      </c>
      <c r="G3" s="13"/>
      <c r="H3" s="13"/>
      <c r="I3" s="150"/>
      <c r="J3" s="151" t="s">
        <v>54</v>
      </c>
    </row>
    <row r="4" spans="1:10" ht="18" customHeight="1" thickBot="1" x14ac:dyDescent="0.25">
      <c r="B4" s="31"/>
      <c r="C4" s="19" t="s">
        <v>23</v>
      </c>
      <c r="D4" s="17" t="s">
        <v>22</v>
      </c>
      <c r="E4" s="21" t="s">
        <v>27</v>
      </c>
      <c r="G4" s="31"/>
      <c r="H4" s="19" t="s">
        <v>23</v>
      </c>
      <c r="I4" s="19" t="s">
        <v>22</v>
      </c>
      <c r="J4" s="21" t="s">
        <v>27</v>
      </c>
    </row>
    <row r="5" spans="1:10" ht="13.5" thickBot="1" x14ac:dyDescent="0.25">
      <c r="B5" s="33" t="s">
        <v>9</v>
      </c>
      <c r="C5" s="235">
        <v>1073830529</v>
      </c>
      <c r="D5" s="235">
        <v>553705819</v>
      </c>
      <c r="E5" s="236">
        <v>520102047</v>
      </c>
      <c r="G5" s="33" t="s">
        <v>9</v>
      </c>
      <c r="H5" s="235">
        <v>1646970504</v>
      </c>
      <c r="I5" s="235">
        <v>875904705</v>
      </c>
      <c r="J5" s="236">
        <v>771043136</v>
      </c>
    </row>
    <row r="6" spans="1:10" x14ac:dyDescent="0.2">
      <c r="B6" s="22" t="s">
        <v>14</v>
      </c>
      <c r="C6" s="237">
        <f>SUM(C7:C10)</f>
        <v>516124221</v>
      </c>
      <c r="D6" s="237">
        <f t="shared" ref="D6:E6" si="0">SUM(D7:D10)</f>
        <v>275186984</v>
      </c>
      <c r="E6" s="238">
        <f t="shared" si="0"/>
        <v>240927078</v>
      </c>
      <c r="G6" s="22" t="s">
        <v>14</v>
      </c>
      <c r="H6" s="237">
        <f>SUM(H7:H10)</f>
        <v>780872591</v>
      </c>
      <c r="I6" s="237">
        <f t="shared" ref="I6:J6" si="1">SUM(I7:I10)</f>
        <v>434382056</v>
      </c>
      <c r="J6" s="237">
        <f t="shared" si="1"/>
        <v>346480376</v>
      </c>
    </row>
    <row r="7" spans="1:10" x14ac:dyDescent="0.2">
      <c r="B7" s="23" t="s">
        <v>10</v>
      </c>
      <c r="C7" s="239">
        <v>451207307</v>
      </c>
      <c r="D7" s="239">
        <v>257792074</v>
      </c>
      <c r="E7" s="240">
        <v>193405074</v>
      </c>
      <c r="G7" s="23" t="s">
        <v>10</v>
      </c>
      <c r="H7" s="239">
        <v>671506938</v>
      </c>
      <c r="I7" s="239">
        <v>395824823</v>
      </c>
      <c r="J7" s="239">
        <v>275671956</v>
      </c>
    </row>
    <row r="8" spans="1:10" x14ac:dyDescent="0.2">
      <c r="B8" s="23" t="s">
        <v>11</v>
      </c>
      <c r="C8" s="239">
        <v>36100784</v>
      </c>
      <c r="D8" s="239">
        <v>4092602</v>
      </c>
      <c r="E8" s="240">
        <v>32008182</v>
      </c>
      <c r="G8" s="23" t="s">
        <v>11</v>
      </c>
      <c r="H8" s="239">
        <v>44078171</v>
      </c>
      <c r="I8" s="239">
        <v>8426030</v>
      </c>
      <c r="J8" s="239">
        <v>35652141</v>
      </c>
    </row>
    <row r="9" spans="1:10" x14ac:dyDescent="0.2">
      <c r="B9" s="23" t="s">
        <v>12</v>
      </c>
      <c r="C9" s="239">
        <v>6299503</v>
      </c>
      <c r="D9" s="239">
        <v>2514882</v>
      </c>
      <c r="E9" s="240">
        <v>3784621</v>
      </c>
      <c r="G9" s="23" t="s">
        <v>12</v>
      </c>
      <c r="H9" s="239">
        <v>9151742</v>
      </c>
      <c r="I9" s="239">
        <v>2927613</v>
      </c>
      <c r="J9" s="239">
        <v>6224129</v>
      </c>
    </row>
    <row r="10" spans="1:10" x14ac:dyDescent="0.2">
      <c r="B10" s="23" t="s">
        <v>13</v>
      </c>
      <c r="C10" s="239">
        <v>22516627</v>
      </c>
      <c r="D10" s="239">
        <v>10787426</v>
      </c>
      <c r="E10" s="240">
        <v>11729201</v>
      </c>
      <c r="G10" s="23" t="s">
        <v>13</v>
      </c>
      <c r="H10" s="239">
        <v>56135740</v>
      </c>
      <c r="I10" s="239">
        <v>27203590</v>
      </c>
      <c r="J10" s="239">
        <v>28932150</v>
      </c>
    </row>
    <row r="11" spans="1:10" x14ac:dyDescent="0.2">
      <c r="B11" s="22" t="s">
        <v>16</v>
      </c>
      <c r="C11" s="237">
        <f>C12</f>
        <v>181502582</v>
      </c>
      <c r="D11" s="237">
        <f t="shared" ref="D11:E11" si="2">D12</f>
        <v>102858024</v>
      </c>
      <c r="E11" s="237">
        <f t="shared" si="2"/>
        <v>78640651</v>
      </c>
      <c r="G11" s="22" t="s">
        <v>16</v>
      </c>
      <c r="H11" s="237">
        <f>H12</f>
        <v>280696339</v>
      </c>
      <c r="I11" s="237">
        <f t="shared" ref="I11:J11" si="3">I12</f>
        <v>162617274</v>
      </c>
      <c r="J11" s="237">
        <f t="shared" si="3"/>
        <v>118075158</v>
      </c>
    </row>
    <row r="12" spans="1:10" x14ac:dyDescent="0.2">
      <c r="B12" s="23" t="s">
        <v>15</v>
      </c>
      <c r="C12" s="241">
        <v>181502582</v>
      </c>
      <c r="D12" s="242">
        <v>102858024</v>
      </c>
      <c r="E12" s="243">
        <v>78640651</v>
      </c>
      <c r="G12" s="23" t="s">
        <v>15</v>
      </c>
      <c r="H12" s="241">
        <v>280696339</v>
      </c>
      <c r="I12" s="242">
        <v>162617274</v>
      </c>
      <c r="J12" s="242">
        <v>118075158</v>
      </c>
    </row>
    <row r="13" spans="1:10" x14ac:dyDescent="0.2">
      <c r="B13" s="22" t="s">
        <v>18</v>
      </c>
      <c r="C13" s="237">
        <f>SUM(C14:C18)</f>
        <v>62898929</v>
      </c>
      <c r="D13" s="238">
        <f t="shared" ref="D13:E13" si="4">SUM(D14:D18)</f>
        <v>38419582</v>
      </c>
      <c r="E13" s="237">
        <f t="shared" si="4"/>
        <v>24478566</v>
      </c>
      <c r="G13" s="22" t="s">
        <v>18</v>
      </c>
      <c r="H13" s="237">
        <f>SUM(H14:H18)</f>
        <v>96436920</v>
      </c>
      <c r="I13" s="238">
        <f t="shared" ref="I13:J13" si="5">SUM(I14:I18)</f>
        <v>62376035</v>
      </c>
      <c r="J13" s="237">
        <f t="shared" si="5"/>
        <v>34060104</v>
      </c>
    </row>
    <row r="14" spans="1:10" x14ac:dyDescent="0.2">
      <c r="B14" s="23" t="s">
        <v>34</v>
      </c>
      <c r="C14" s="239">
        <v>2251092</v>
      </c>
      <c r="D14" s="239">
        <v>1700096</v>
      </c>
      <c r="E14" s="239">
        <v>550996</v>
      </c>
      <c r="G14" s="23" t="s">
        <v>34</v>
      </c>
      <c r="H14" s="239">
        <v>2788085</v>
      </c>
      <c r="I14" s="239">
        <v>2007885</v>
      </c>
      <c r="J14" s="239">
        <v>780200</v>
      </c>
    </row>
    <row r="15" spans="1:10" x14ac:dyDescent="0.2">
      <c r="B15" s="23" t="s">
        <v>35</v>
      </c>
      <c r="C15" s="239">
        <v>16028953</v>
      </c>
      <c r="D15" s="239">
        <v>9684489</v>
      </c>
      <c r="E15" s="239">
        <v>6343683</v>
      </c>
      <c r="G15" s="23" t="s">
        <v>35</v>
      </c>
      <c r="H15" s="239">
        <v>27069879</v>
      </c>
      <c r="I15" s="239">
        <v>16412652</v>
      </c>
      <c r="J15" s="239">
        <v>10656446</v>
      </c>
    </row>
    <row r="16" spans="1:10" x14ac:dyDescent="0.2">
      <c r="B16" s="23" t="s">
        <v>36</v>
      </c>
      <c r="C16" s="239">
        <v>42287014</v>
      </c>
      <c r="D16" s="239">
        <v>25389937</v>
      </c>
      <c r="E16" s="239">
        <v>16897077</v>
      </c>
      <c r="G16" s="23" t="s">
        <v>36</v>
      </c>
      <c r="H16" s="239">
        <v>60571524</v>
      </c>
      <c r="I16" s="239">
        <v>40704800</v>
      </c>
      <c r="J16" s="239">
        <v>19866724</v>
      </c>
    </row>
    <row r="17" spans="2:10" x14ac:dyDescent="0.2">
      <c r="B17" s="23" t="s">
        <v>30</v>
      </c>
      <c r="C17" s="239">
        <v>1903263</v>
      </c>
      <c r="D17" s="239">
        <v>1387217</v>
      </c>
      <c r="E17" s="239">
        <v>516046</v>
      </c>
      <c r="G17" s="23" t="s">
        <v>30</v>
      </c>
      <c r="H17" s="239">
        <v>2864427</v>
      </c>
      <c r="I17" s="239">
        <v>2119454</v>
      </c>
      <c r="J17" s="239">
        <v>744973</v>
      </c>
    </row>
    <row r="18" spans="2:10" x14ac:dyDescent="0.2">
      <c r="B18" s="23" t="s">
        <v>17</v>
      </c>
      <c r="C18" s="239">
        <v>428607</v>
      </c>
      <c r="D18" s="239">
        <v>257843</v>
      </c>
      <c r="E18" s="239">
        <v>170764</v>
      </c>
      <c r="G18" s="23" t="s">
        <v>17</v>
      </c>
      <c r="H18" s="239">
        <v>3143005</v>
      </c>
      <c r="I18" s="239">
        <v>1131244</v>
      </c>
      <c r="J18" s="239">
        <v>2011761</v>
      </c>
    </row>
    <row r="19" spans="2:10" x14ac:dyDescent="0.2">
      <c r="B19" s="22" t="s">
        <v>28</v>
      </c>
      <c r="C19" s="237">
        <f>SUM(C20:C22)</f>
        <v>158934534</v>
      </c>
      <c r="D19" s="237">
        <f t="shared" ref="D19:E19" si="6">SUM(D20:D22)</f>
        <v>81115540</v>
      </c>
      <c r="E19" s="237">
        <f t="shared" si="6"/>
        <v>77815868</v>
      </c>
      <c r="G19" s="22" t="s">
        <v>28</v>
      </c>
      <c r="H19" s="237">
        <f>SUM(H20:H22)</f>
        <v>248123510</v>
      </c>
      <c r="I19" s="237">
        <f t="shared" ref="I19:J19" si="7">SUM(I20:I22)</f>
        <v>128294738</v>
      </c>
      <c r="J19" s="237">
        <f t="shared" si="7"/>
        <v>119825646</v>
      </c>
    </row>
    <row r="20" spans="2:10" x14ac:dyDescent="0.2">
      <c r="B20" s="23" t="s">
        <v>37</v>
      </c>
      <c r="C20" s="239">
        <v>68440267</v>
      </c>
      <c r="D20" s="239">
        <v>37514333</v>
      </c>
      <c r="E20" s="239">
        <v>30924371</v>
      </c>
      <c r="G20" s="23" t="s">
        <v>37</v>
      </c>
      <c r="H20" s="239">
        <v>109573233</v>
      </c>
      <c r="I20" s="239">
        <v>61109053</v>
      </c>
      <c r="J20" s="239">
        <v>48462617</v>
      </c>
    </row>
    <row r="21" spans="2:10" x14ac:dyDescent="0.2">
      <c r="B21" s="23" t="s">
        <v>38</v>
      </c>
      <c r="C21" s="239">
        <v>36804851</v>
      </c>
      <c r="D21" s="239">
        <v>17288010</v>
      </c>
      <c r="E21" s="239">
        <v>19516841</v>
      </c>
      <c r="G21" s="23" t="s">
        <v>38</v>
      </c>
      <c r="H21" s="239">
        <v>62668604</v>
      </c>
      <c r="I21" s="239">
        <v>28318389</v>
      </c>
      <c r="J21" s="239">
        <v>34350215</v>
      </c>
    </row>
    <row r="22" spans="2:10" x14ac:dyDescent="0.2">
      <c r="B22" s="23" t="s">
        <v>31</v>
      </c>
      <c r="C22" s="239">
        <v>53689416</v>
      </c>
      <c r="D22" s="239">
        <v>26313197</v>
      </c>
      <c r="E22" s="239">
        <v>27374656</v>
      </c>
      <c r="G22" s="23" t="s">
        <v>31</v>
      </c>
      <c r="H22" s="239">
        <v>75881673</v>
      </c>
      <c r="I22" s="239">
        <v>38867296</v>
      </c>
      <c r="J22" s="239">
        <v>37012814</v>
      </c>
    </row>
    <row r="23" spans="2:10" x14ac:dyDescent="0.2">
      <c r="B23" s="22" t="s">
        <v>19</v>
      </c>
      <c r="C23" s="237">
        <f>SUM(C24:C28)</f>
        <v>77830623</v>
      </c>
      <c r="D23" s="237">
        <f t="shared" ref="D23:E23" si="8">SUM(D24:D28)</f>
        <v>22256369</v>
      </c>
      <c r="E23" s="237">
        <f t="shared" si="8"/>
        <v>55570347</v>
      </c>
      <c r="G23" s="22" t="s">
        <v>19</v>
      </c>
      <c r="H23" s="237">
        <f>SUM(H24:H28)</f>
        <v>117983084</v>
      </c>
      <c r="I23" s="237">
        <f t="shared" ref="I23:J23" si="9">SUM(I24:I28)</f>
        <v>35874671</v>
      </c>
      <c r="J23" s="237">
        <f t="shared" si="9"/>
        <v>82104506</v>
      </c>
    </row>
    <row r="24" spans="2:10" x14ac:dyDescent="0.2">
      <c r="B24" s="23" t="s">
        <v>32</v>
      </c>
      <c r="C24" s="244">
        <v>5889590</v>
      </c>
      <c r="D24" s="245">
        <v>2963176</v>
      </c>
      <c r="E24" s="244">
        <v>2926414</v>
      </c>
      <c r="G24" s="23" t="s">
        <v>32</v>
      </c>
      <c r="H24" s="239">
        <v>9355528</v>
      </c>
      <c r="I24" s="239">
        <v>4694669</v>
      </c>
      <c r="J24" s="239">
        <v>4660859</v>
      </c>
    </row>
    <row r="25" spans="2:10" x14ac:dyDescent="0.2">
      <c r="B25" s="23" t="s">
        <v>39</v>
      </c>
      <c r="C25" s="244">
        <v>16067025</v>
      </c>
      <c r="D25" s="245">
        <v>6499656</v>
      </c>
      <c r="E25" s="244">
        <v>9565806</v>
      </c>
      <c r="G25" s="23" t="s">
        <v>39</v>
      </c>
      <c r="H25" s="239">
        <v>23055993</v>
      </c>
      <c r="I25" s="239">
        <v>9872289</v>
      </c>
      <c r="J25" s="239">
        <v>13182141</v>
      </c>
    </row>
    <row r="26" spans="2:10" x14ac:dyDescent="0.2">
      <c r="B26" s="23" t="s">
        <v>33</v>
      </c>
      <c r="C26" s="244">
        <v>8326271</v>
      </c>
      <c r="D26" s="245">
        <v>3836354</v>
      </c>
      <c r="E26" s="244">
        <v>4489917</v>
      </c>
      <c r="G26" s="23" t="s">
        <v>33</v>
      </c>
      <c r="H26" s="239">
        <v>13989383</v>
      </c>
      <c r="I26" s="239">
        <v>5987435</v>
      </c>
      <c r="J26" s="239">
        <v>8001948</v>
      </c>
    </row>
    <row r="27" spans="2:10" x14ac:dyDescent="0.2">
      <c r="B27" s="50" t="s">
        <v>40</v>
      </c>
      <c r="C27" s="244">
        <v>41932971</v>
      </c>
      <c r="D27" s="245">
        <v>6535693</v>
      </c>
      <c r="E27" s="244">
        <v>35394934</v>
      </c>
      <c r="G27" s="50" t="s">
        <v>40</v>
      </c>
      <c r="H27" s="239">
        <v>61878445</v>
      </c>
      <c r="I27" s="239">
        <v>11271205</v>
      </c>
      <c r="J27" s="239">
        <v>50604896</v>
      </c>
    </row>
    <row r="28" spans="2:10" x14ac:dyDescent="0.2">
      <c r="B28" s="23" t="s">
        <v>41</v>
      </c>
      <c r="C28" s="244">
        <v>5614766</v>
      </c>
      <c r="D28" s="245">
        <v>2421490</v>
      </c>
      <c r="E28" s="244">
        <v>3193276</v>
      </c>
      <c r="G28" s="23" t="s">
        <v>41</v>
      </c>
      <c r="H28" s="239">
        <v>9703735</v>
      </c>
      <c r="I28" s="239">
        <v>4049073</v>
      </c>
      <c r="J28" s="239">
        <v>5654662</v>
      </c>
    </row>
    <row r="29" spans="2:10" x14ac:dyDescent="0.2">
      <c r="B29" s="22" t="s">
        <v>29</v>
      </c>
      <c r="C29" s="237">
        <f>C30</f>
        <v>30825624</v>
      </c>
      <c r="D29" s="238">
        <f t="shared" ref="D29:E29" si="10">D30</f>
        <v>1309730</v>
      </c>
      <c r="E29" s="237">
        <f t="shared" si="10"/>
        <v>29515894</v>
      </c>
      <c r="G29" s="22" t="s">
        <v>29</v>
      </c>
      <c r="H29" s="237">
        <f>H30</f>
        <v>57220190</v>
      </c>
      <c r="I29" s="237">
        <f t="shared" ref="I29:J29" si="11">I30</f>
        <v>3440581</v>
      </c>
      <c r="J29" s="237">
        <f t="shared" si="11"/>
        <v>53779609</v>
      </c>
    </row>
    <row r="30" spans="2:10" x14ac:dyDescent="0.2">
      <c r="B30" s="23" t="s">
        <v>42</v>
      </c>
      <c r="C30" s="244">
        <v>30825624</v>
      </c>
      <c r="D30" s="245">
        <v>1309730</v>
      </c>
      <c r="E30" s="244">
        <v>29515894</v>
      </c>
      <c r="G30" s="23" t="s">
        <v>42</v>
      </c>
      <c r="H30" s="244">
        <v>57220190</v>
      </c>
      <c r="I30" s="242">
        <v>3440581</v>
      </c>
      <c r="J30" s="242">
        <v>53779609</v>
      </c>
    </row>
    <row r="31" spans="2:10" x14ac:dyDescent="0.2">
      <c r="B31" s="22" t="s">
        <v>21</v>
      </c>
      <c r="C31" s="237">
        <f>SUM(C32:C33)</f>
        <v>45713938</v>
      </c>
      <c r="D31" s="238">
        <f t="shared" ref="D31:E31" si="12">SUM(D32:D33)</f>
        <v>32559507</v>
      </c>
      <c r="E31" s="237">
        <f t="shared" si="12"/>
        <v>13153650</v>
      </c>
      <c r="G31" s="22" t="s">
        <v>21</v>
      </c>
      <c r="H31" s="237">
        <f>H32+H33</f>
        <v>65637840</v>
      </c>
      <c r="I31" s="237">
        <f t="shared" ref="I31:J31" si="13">I32+I33</f>
        <v>48919325</v>
      </c>
      <c r="J31" s="237">
        <f t="shared" si="13"/>
        <v>16717734</v>
      </c>
    </row>
    <row r="32" spans="2:10" x14ac:dyDescent="0.2">
      <c r="B32" s="23" t="s">
        <v>43</v>
      </c>
      <c r="C32" s="239">
        <v>5821843</v>
      </c>
      <c r="D32" s="239">
        <v>2562027</v>
      </c>
      <c r="E32" s="239">
        <v>3259816</v>
      </c>
      <c r="G32" s="23" t="s">
        <v>43</v>
      </c>
      <c r="H32" s="239">
        <v>8344954</v>
      </c>
      <c r="I32" s="239">
        <v>4153607</v>
      </c>
      <c r="J32" s="239">
        <v>4191347</v>
      </c>
    </row>
    <row r="33" spans="2:10" ht="13.5" thickBot="1" x14ac:dyDescent="0.25">
      <c r="B33" s="24" t="s">
        <v>20</v>
      </c>
      <c r="C33" s="246">
        <v>39892095</v>
      </c>
      <c r="D33" s="246">
        <v>29997480</v>
      </c>
      <c r="E33" s="246">
        <v>9893834</v>
      </c>
      <c r="G33" s="24" t="s">
        <v>20</v>
      </c>
      <c r="H33" s="246">
        <v>57292886</v>
      </c>
      <c r="I33" s="246">
        <v>44765718</v>
      </c>
      <c r="J33" s="246">
        <v>12526387</v>
      </c>
    </row>
    <row r="34" spans="2:10" x14ac:dyDescent="0.2">
      <c r="B34" s="73"/>
      <c r="E34" s="73"/>
      <c r="G34" s="73"/>
      <c r="J34" s="73"/>
    </row>
    <row r="35" spans="2:10" x14ac:dyDescent="0.2">
      <c r="B35" s="74" t="s">
        <v>59</v>
      </c>
      <c r="C35" s="75"/>
      <c r="D35" s="75"/>
      <c r="E35" s="75"/>
      <c r="G35" s="74" t="s">
        <v>59</v>
      </c>
      <c r="H35" s="75"/>
      <c r="I35" s="75"/>
      <c r="J35" s="75"/>
    </row>
    <row r="36" spans="2:10" x14ac:dyDescent="0.2">
      <c r="C36" s="76"/>
      <c r="D36" s="76"/>
      <c r="E36" s="76"/>
      <c r="H36" s="76"/>
      <c r="I36" s="76"/>
      <c r="J36" s="76"/>
    </row>
    <row r="37" spans="2:10" x14ac:dyDescent="0.2">
      <c r="D37" s="115"/>
    </row>
    <row r="38" spans="2:10" x14ac:dyDescent="0.2">
      <c r="D38" s="115"/>
    </row>
  </sheetData>
  <pageMargins left="0.7" right="0.7" top="0.75" bottom="0.75" header="0.3" footer="0.3"/>
  <pageSetup paperSize="9"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zoomScaleNormal="100" workbookViewId="0">
      <selection activeCell="L2" sqref="L2:S2"/>
    </sheetView>
  </sheetViews>
  <sheetFormatPr defaultRowHeight="12.75" x14ac:dyDescent="0.2"/>
  <cols>
    <col min="1" max="1" width="2.42578125" customWidth="1"/>
    <col min="2" max="2" width="21.28515625" customWidth="1"/>
    <col min="3" max="3" width="9.140625" customWidth="1"/>
    <col min="4" max="4" width="11.85546875" customWidth="1"/>
    <col min="5" max="5" width="10.5703125" customWidth="1"/>
    <col min="6" max="6" width="14" customWidth="1"/>
    <col min="7" max="7" width="11.7109375" customWidth="1"/>
    <col min="9" max="9" width="10.7109375" customWidth="1"/>
    <col min="10" max="10" width="9.140625" customWidth="1"/>
    <col min="12" max="12" width="21.28515625" customWidth="1"/>
    <col min="14" max="14" width="11.85546875" customWidth="1"/>
    <col min="15" max="15" width="10.5703125" customWidth="1"/>
    <col min="16" max="16" width="14" customWidth="1"/>
    <col min="17" max="17" width="11.7109375" customWidth="1"/>
    <col min="19" max="19" width="10.7109375" customWidth="1"/>
  </cols>
  <sheetData>
    <row r="1" spans="1:21" x14ac:dyDescent="0.2">
      <c r="B1" s="96"/>
      <c r="C1" s="96"/>
      <c r="D1" s="96"/>
      <c r="E1" s="96"/>
      <c r="F1" s="96"/>
      <c r="G1" s="96"/>
      <c r="H1" s="96"/>
      <c r="I1" s="96"/>
      <c r="L1" s="96"/>
      <c r="M1" s="96"/>
      <c r="N1" s="96"/>
      <c r="O1" s="96"/>
      <c r="P1" s="96"/>
      <c r="Q1" s="96"/>
      <c r="R1" s="96"/>
      <c r="S1" s="96"/>
    </row>
    <row r="2" spans="1:21" ht="46.5" customHeight="1" thickBot="1" x14ac:dyDescent="0.25">
      <c r="A2" s="96"/>
      <c r="B2" s="247" t="s">
        <v>122</v>
      </c>
      <c r="C2" s="247"/>
      <c r="D2" s="247"/>
      <c r="E2" s="247"/>
      <c r="F2" s="247"/>
      <c r="G2" s="247"/>
      <c r="H2" s="247"/>
      <c r="I2" s="247"/>
      <c r="J2" s="8"/>
      <c r="K2" s="8"/>
      <c r="L2" s="247" t="s">
        <v>123</v>
      </c>
      <c r="M2" s="247"/>
      <c r="N2" s="247"/>
      <c r="O2" s="247"/>
      <c r="P2" s="247"/>
      <c r="Q2" s="247"/>
      <c r="R2" s="247"/>
      <c r="S2" s="247"/>
    </row>
    <row r="3" spans="1:21" ht="13.5" thickBot="1" x14ac:dyDescent="0.25">
      <c r="I3" s="124" t="s">
        <v>56</v>
      </c>
      <c r="S3" s="124" t="s">
        <v>56</v>
      </c>
      <c r="T3" s="104"/>
    </row>
    <row r="4" spans="1:21" ht="26.25" thickBot="1" x14ac:dyDescent="0.25">
      <c r="B4" s="5"/>
      <c r="C4" s="19" t="s">
        <v>0</v>
      </c>
      <c r="D4" s="20" t="s">
        <v>1</v>
      </c>
      <c r="E4" s="19" t="s">
        <v>2</v>
      </c>
      <c r="F4" s="19" t="s">
        <v>3</v>
      </c>
      <c r="G4" s="19" t="s">
        <v>4</v>
      </c>
      <c r="H4" s="20" t="s">
        <v>5</v>
      </c>
      <c r="I4" s="21" t="s">
        <v>6</v>
      </c>
      <c r="K4" s="2"/>
      <c r="L4" s="5"/>
      <c r="M4" s="19" t="s">
        <v>0</v>
      </c>
      <c r="N4" s="20" t="s">
        <v>1</v>
      </c>
      <c r="O4" s="19" t="s">
        <v>2</v>
      </c>
      <c r="P4" s="19" t="s">
        <v>3</v>
      </c>
      <c r="Q4" s="19" t="s">
        <v>4</v>
      </c>
      <c r="R4" s="20" t="s">
        <v>5</v>
      </c>
      <c r="S4" s="21" t="s">
        <v>6</v>
      </c>
      <c r="T4" s="2"/>
      <c r="U4" s="2"/>
    </row>
    <row r="5" spans="1:21" ht="13.5" thickBot="1" x14ac:dyDescent="0.25">
      <c r="B5" s="28" t="s">
        <v>7</v>
      </c>
      <c r="C5" s="6">
        <v>49.699131661103237</v>
      </c>
      <c r="D5" s="6">
        <v>18.576294572046027</v>
      </c>
      <c r="E5" s="6">
        <v>6.9386270979391682</v>
      </c>
      <c r="F5" s="6">
        <v>14.649573332369116</v>
      </c>
      <c r="G5" s="6">
        <v>4.019529547331703</v>
      </c>
      <c r="H5" s="6">
        <v>0.3</v>
      </c>
      <c r="I5" s="4">
        <v>5.880289836722846</v>
      </c>
      <c r="K5" s="2"/>
      <c r="L5" s="28" t="s">
        <v>7</v>
      </c>
      <c r="M5" s="6">
        <v>49.592387564581003</v>
      </c>
      <c r="N5" s="6">
        <v>18.565635402084066</v>
      </c>
      <c r="O5" s="6">
        <v>7.1213266287911994</v>
      </c>
      <c r="P5" s="6">
        <v>14.647111411509087</v>
      </c>
      <c r="Q5" s="6">
        <v>4.0957276282697901</v>
      </c>
      <c r="R5" s="6">
        <v>0.39280311891919789</v>
      </c>
      <c r="S5" s="4">
        <v>5.5850053916538789</v>
      </c>
      <c r="T5" s="2"/>
      <c r="U5" s="2"/>
    </row>
    <row r="6" spans="1:21" ht="13.5" thickBot="1" x14ac:dyDescent="0.25">
      <c r="B6" s="29" t="s">
        <v>8</v>
      </c>
      <c r="C6" s="7">
        <v>46.323039755311711</v>
      </c>
      <c r="D6" s="7">
        <v>15.120234856526146</v>
      </c>
      <c r="E6" s="7">
        <v>4.7064929163795428</v>
      </c>
      <c r="F6" s="7">
        <v>14.961653861746866</v>
      </c>
      <c r="G6" s="7">
        <v>10.684508419171825</v>
      </c>
      <c r="H6" s="7">
        <v>5.675019771648774</v>
      </c>
      <c r="I6" s="3">
        <v>2.5290517651048585</v>
      </c>
      <c r="K6" s="2"/>
      <c r="L6" s="29" t="s">
        <v>8</v>
      </c>
      <c r="M6" s="7">
        <v>44.936574858504414</v>
      </c>
      <c r="N6" s="7">
        <v>15.313690309539311</v>
      </c>
      <c r="O6" s="7">
        <v>4.4174057727426552</v>
      </c>
      <c r="P6" s="7">
        <v>15.540718852855465</v>
      </c>
      <c r="Q6" s="7">
        <v>10.7</v>
      </c>
      <c r="R6" s="7">
        <v>6.9749157328598539</v>
      </c>
      <c r="S6" s="3">
        <v>2.1681969813943067</v>
      </c>
      <c r="T6" s="2"/>
      <c r="U6" s="2"/>
    </row>
    <row r="7" spans="1:21" x14ac:dyDescent="0.2">
      <c r="K7" s="2"/>
      <c r="T7" s="2"/>
    </row>
    <row r="8" spans="1:21" x14ac:dyDescent="0.2">
      <c r="C8" s="2"/>
      <c r="D8" s="2"/>
      <c r="E8" s="2"/>
      <c r="F8" s="2"/>
      <c r="G8" s="2"/>
      <c r="H8" s="2"/>
      <c r="I8" s="2"/>
      <c r="J8" s="1"/>
      <c r="K8" s="2"/>
      <c r="M8" s="2"/>
      <c r="N8" s="2"/>
      <c r="O8" s="2"/>
      <c r="P8" s="2"/>
      <c r="Q8" s="2"/>
      <c r="R8" s="2"/>
      <c r="S8" s="2"/>
    </row>
    <row r="9" spans="1:21" x14ac:dyDescent="0.2">
      <c r="C9" s="2"/>
      <c r="D9" s="2"/>
      <c r="E9" s="2"/>
      <c r="F9" s="2"/>
      <c r="G9" s="2"/>
      <c r="H9" s="2"/>
      <c r="I9" s="2"/>
      <c r="K9" s="2"/>
      <c r="M9" s="2"/>
      <c r="N9" s="2"/>
      <c r="O9" s="2"/>
      <c r="P9" s="2"/>
      <c r="Q9" s="2"/>
      <c r="R9" s="2"/>
      <c r="S9" s="2"/>
    </row>
    <row r="10" spans="1:21" x14ac:dyDescent="0.2">
      <c r="K10" s="2"/>
    </row>
    <row r="11" spans="1:21" x14ac:dyDescent="0.2">
      <c r="K11" s="2"/>
    </row>
    <row r="12" spans="1:21" x14ac:dyDescent="0.2">
      <c r="K12" s="2"/>
    </row>
    <row r="37" spans="2:12" x14ac:dyDescent="0.2">
      <c r="B37" s="11" t="s">
        <v>101</v>
      </c>
      <c r="L37" s="11" t="s">
        <v>102</v>
      </c>
    </row>
  </sheetData>
  <mergeCells count="2">
    <mergeCell ref="B2:I2"/>
    <mergeCell ref="L2:S2"/>
  </mergeCells>
  <phoneticPr fontId="19" type="noConversion"/>
  <pageMargins left="0.75" right="0.75" top="1" bottom="1" header="0.5" footer="0.5"/>
  <pageSetup paperSize="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zoomScaleNormal="100" workbookViewId="0">
      <selection activeCell="W4" sqref="W4"/>
    </sheetView>
  </sheetViews>
  <sheetFormatPr defaultRowHeight="12.75" x14ac:dyDescent="0.2"/>
  <cols>
    <col min="1" max="1" width="2.42578125" customWidth="1"/>
    <col min="2" max="2" width="19.5703125" customWidth="1"/>
    <col min="4" max="4" width="13.140625" customWidth="1"/>
    <col min="5" max="5" width="10.5703125" customWidth="1"/>
    <col min="6" max="6" width="12.5703125" customWidth="1"/>
    <col min="7" max="7" width="9.7109375" customWidth="1"/>
    <col min="8" max="8" width="13.5703125" customWidth="1"/>
    <col min="9" max="9" width="16.42578125" customWidth="1"/>
    <col min="10" max="10" width="11" customWidth="1"/>
    <col min="12" max="12" width="19.5703125" customWidth="1"/>
    <col min="14" max="14" width="13.140625" customWidth="1"/>
    <col min="15" max="15" width="10.5703125" customWidth="1"/>
    <col min="16" max="16" width="12.5703125" customWidth="1"/>
    <col min="17" max="17" width="9.7109375" customWidth="1"/>
    <col min="18" max="18" width="13.5703125" customWidth="1"/>
    <col min="19" max="19" width="16.42578125" customWidth="1"/>
  </cols>
  <sheetData>
    <row r="1" spans="1:20" ht="8.25" customHeight="1" x14ac:dyDescent="0.2"/>
    <row r="2" spans="1:20" ht="48.75" customHeight="1" thickBot="1" x14ac:dyDescent="0.25">
      <c r="A2" s="96"/>
      <c r="B2" s="247" t="s">
        <v>126</v>
      </c>
      <c r="C2" s="247"/>
      <c r="D2" s="247"/>
      <c r="E2" s="247"/>
      <c r="F2" s="247"/>
      <c r="G2" s="247"/>
      <c r="H2" s="247"/>
      <c r="I2" s="247"/>
      <c r="J2" s="8"/>
      <c r="K2" s="8"/>
      <c r="L2" s="247" t="s">
        <v>127</v>
      </c>
      <c r="M2" s="247"/>
      <c r="N2" s="247"/>
      <c r="O2" s="247"/>
      <c r="P2" s="247"/>
      <c r="Q2" s="247"/>
      <c r="R2" s="247"/>
      <c r="S2" s="247"/>
    </row>
    <row r="3" spans="1:20" ht="13.5" thickBot="1" x14ac:dyDescent="0.25">
      <c r="H3" s="148"/>
      <c r="I3" s="147" t="s">
        <v>56</v>
      </c>
      <c r="J3" s="104"/>
      <c r="S3" s="149" t="s">
        <v>56</v>
      </c>
      <c r="T3" s="104"/>
    </row>
    <row r="4" spans="1:20" ht="26.25" thickBot="1" x14ac:dyDescent="0.25">
      <c r="B4" s="5"/>
      <c r="C4" s="17" t="s">
        <v>0</v>
      </c>
      <c r="D4" s="18" t="s">
        <v>1</v>
      </c>
      <c r="E4" s="17" t="s">
        <v>2</v>
      </c>
      <c r="F4" s="17" t="s">
        <v>3</v>
      </c>
      <c r="G4" s="17" t="s">
        <v>4</v>
      </c>
      <c r="H4" s="18" t="s">
        <v>5</v>
      </c>
      <c r="I4" s="17" t="s">
        <v>6</v>
      </c>
      <c r="L4" s="5"/>
      <c r="M4" s="17" t="s">
        <v>0</v>
      </c>
      <c r="N4" s="18" t="s">
        <v>1</v>
      </c>
      <c r="O4" s="17" t="s">
        <v>2</v>
      </c>
      <c r="P4" s="17" t="s">
        <v>3</v>
      </c>
      <c r="Q4" s="17" t="s">
        <v>4</v>
      </c>
      <c r="R4" s="18" t="s">
        <v>5</v>
      </c>
      <c r="S4" s="17" t="s">
        <v>6</v>
      </c>
    </row>
    <row r="5" spans="1:20" ht="13.5" thickBot="1" x14ac:dyDescent="0.25">
      <c r="B5" s="30" t="s">
        <v>7</v>
      </c>
      <c r="C5" s="6">
        <v>53.319024661645429</v>
      </c>
      <c r="D5" s="6">
        <v>56.671501320877418</v>
      </c>
      <c r="E5" s="6">
        <v>61.082215012117693</v>
      </c>
      <c r="F5" s="6">
        <v>51.038080528425191</v>
      </c>
      <c r="G5" s="6">
        <v>28.597337962968911</v>
      </c>
      <c r="H5" s="6">
        <v>4.2488353196029376</v>
      </c>
      <c r="I5" s="4">
        <v>71.22568016905943</v>
      </c>
      <c r="L5" s="30" t="s">
        <v>7</v>
      </c>
      <c r="M5" s="6">
        <v>55.628499745778527</v>
      </c>
      <c r="N5" s="6">
        <v>57.934327919464536</v>
      </c>
      <c r="O5" s="6">
        <v>64.681182435144976</v>
      </c>
      <c r="P5" s="6">
        <v>51.706649784968896</v>
      </c>
      <c r="Q5" s="6">
        <v>30.4076294751573</v>
      </c>
      <c r="R5" s="6">
        <v>6.0128793700265586</v>
      </c>
      <c r="S5" s="4">
        <v>74.530037977478543</v>
      </c>
    </row>
    <row r="6" spans="1:20" ht="13.5" thickBot="1" x14ac:dyDescent="0.25">
      <c r="B6" s="30" t="s">
        <v>8</v>
      </c>
      <c r="C6" s="7">
        <v>46.680975338354571</v>
      </c>
      <c r="D6" s="7">
        <v>43.328498679122589</v>
      </c>
      <c r="E6" s="7">
        <v>38.917784987882314</v>
      </c>
      <c r="F6" s="7">
        <v>48.961919471574802</v>
      </c>
      <c r="G6" s="7">
        <v>71.402662037031078</v>
      </c>
      <c r="H6" s="7">
        <v>95.751164680397068</v>
      </c>
      <c r="I6" s="3">
        <v>28.774319830940577</v>
      </c>
      <c r="L6" s="30" t="s">
        <v>8</v>
      </c>
      <c r="M6" s="7">
        <v>44.371500254221473</v>
      </c>
      <c r="N6" s="7">
        <v>42.065672080535464</v>
      </c>
      <c r="O6" s="7">
        <v>35.318817564855017</v>
      </c>
      <c r="P6" s="7">
        <v>48.293350215031104</v>
      </c>
      <c r="Q6" s="7">
        <v>69.592370524842707</v>
      </c>
      <c r="R6" s="7">
        <v>93.987120629973447</v>
      </c>
      <c r="S6" s="3">
        <v>25.469962022521454</v>
      </c>
    </row>
    <row r="7" spans="1:20" ht="6.75" customHeight="1" x14ac:dyDescent="0.2"/>
    <row r="8" spans="1:20" x14ac:dyDescent="0.2">
      <c r="J8" s="1"/>
    </row>
    <row r="30" ht="16.899999999999999" customHeight="1" x14ac:dyDescent="0.2"/>
    <row r="36" spans="2:12" x14ac:dyDescent="0.2">
      <c r="B36" s="11" t="s">
        <v>103</v>
      </c>
      <c r="L36" s="11" t="s">
        <v>104</v>
      </c>
    </row>
  </sheetData>
  <mergeCells count="2">
    <mergeCell ref="B2:I2"/>
    <mergeCell ref="L2:S2"/>
  </mergeCells>
  <phoneticPr fontId="19" type="noConversion"/>
  <pageMargins left="0.75" right="0.75" top="1" bottom="1" header="0.5" footer="0.5"/>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AF70-D366-46B8-B25C-9E795D34D7FE}">
  <dimension ref="B1:N53"/>
  <sheetViews>
    <sheetView workbookViewId="0">
      <selection activeCell="I21" sqref="I21"/>
    </sheetView>
  </sheetViews>
  <sheetFormatPr defaultColWidth="9.140625" defaultRowHeight="12.75" x14ac:dyDescent="0.2"/>
  <cols>
    <col min="1" max="1" width="3.140625" style="1" customWidth="1"/>
    <col min="2" max="2" width="38.140625" style="10" customWidth="1"/>
    <col min="3" max="3" width="19.140625" style="10" customWidth="1"/>
    <col min="4" max="4" width="16.85546875" style="10" customWidth="1"/>
    <col min="5" max="5" width="16.28515625" style="10" customWidth="1"/>
    <col min="6" max="6" width="26.140625" style="10" customWidth="1"/>
    <col min="7" max="7" width="19.42578125" style="10" customWidth="1"/>
    <col min="8" max="8" width="2.140625" style="1" customWidth="1"/>
    <col min="9" max="9" width="38.140625" style="10" customWidth="1"/>
    <col min="10" max="10" width="19.140625" style="10" customWidth="1"/>
    <col min="11" max="11" width="16.85546875" style="10" customWidth="1"/>
    <col min="12" max="12" width="16.28515625" style="10" customWidth="1"/>
    <col min="13" max="13" width="26.140625" style="10" customWidth="1"/>
    <col min="14" max="14" width="19.42578125" style="10" customWidth="1"/>
    <col min="15" max="16384" width="9.140625" style="1"/>
  </cols>
  <sheetData>
    <row r="1" spans="2:14" ht="15" customHeight="1" x14ac:dyDescent="0.2"/>
    <row r="2" spans="2:14" ht="33.75" customHeight="1" thickBot="1" x14ac:dyDescent="0.25">
      <c r="B2" s="247" t="s">
        <v>128</v>
      </c>
      <c r="C2" s="247"/>
      <c r="D2" s="247"/>
      <c r="E2" s="247"/>
      <c r="F2" s="247"/>
      <c r="G2" s="247"/>
      <c r="I2" s="247" t="s">
        <v>129</v>
      </c>
      <c r="J2" s="247"/>
      <c r="K2" s="247"/>
      <c r="L2" s="247"/>
      <c r="M2" s="247"/>
      <c r="N2" s="247"/>
    </row>
    <row r="3" spans="2:14" ht="13.5" thickBot="1" x14ac:dyDescent="0.25">
      <c r="F3" s="120"/>
      <c r="G3" s="122" t="s">
        <v>57</v>
      </c>
      <c r="M3" s="120"/>
      <c r="N3" s="122" t="s">
        <v>57</v>
      </c>
    </row>
    <row r="4" spans="2:14" ht="33" customHeight="1" thickBot="1" x14ac:dyDescent="0.25">
      <c r="B4" s="34" t="s">
        <v>44</v>
      </c>
      <c r="C4" s="139" t="s">
        <v>24</v>
      </c>
      <c r="D4" s="35" t="s">
        <v>53</v>
      </c>
      <c r="E4" s="36" t="s">
        <v>45</v>
      </c>
      <c r="F4" s="36" t="s">
        <v>46</v>
      </c>
      <c r="G4" s="37" t="s">
        <v>47</v>
      </c>
      <c r="I4" s="34" t="s">
        <v>44</v>
      </c>
      <c r="J4" s="139" t="s">
        <v>24</v>
      </c>
      <c r="K4" s="35" t="s">
        <v>53</v>
      </c>
      <c r="L4" s="36" t="s">
        <v>45</v>
      </c>
      <c r="M4" s="36" t="s">
        <v>46</v>
      </c>
      <c r="N4" s="37" t="s">
        <v>47</v>
      </c>
    </row>
    <row r="5" spans="2:14" s="11" customFormat="1" ht="13.5" thickBot="1" x14ac:dyDescent="0.25">
      <c r="B5" s="38" t="s">
        <v>9</v>
      </c>
      <c r="C5" s="140">
        <v>398028</v>
      </c>
      <c r="D5" s="140">
        <v>185881</v>
      </c>
      <c r="E5" s="152">
        <v>129955</v>
      </c>
      <c r="F5" s="51">
        <v>58930</v>
      </c>
      <c r="G5" s="51">
        <v>23262</v>
      </c>
      <c r="H5" s="9"/>
      <c r="I5" s="38" t="s">
        <v>9</v>
      </c>
      <c r="J5" s="140">
        <v>630458</v>
      </c>
      <c r="K5" s="140">
        <v>276276</v>
      </c>
      <c r="L5" s="163">
        <v>210991</v>
      </c>
      <c r="M5" s="164">
        <v>101301</v>
      </c>
      <c r="N5" s="152">
        <v>41890</v>
      </c>
    </row>
    <row r="6" spans="2:14" s="11" customFormat="1" ht="13.5" thickBot="1" x14ac:dyDescent="0.25">
      <c r="B6" s="46" t="s">
        <v>26</v>
      </c>
      <c r="C6" s="141">
        <v>191340</v>
      </c>
      <c r="D6" s="154">
        <v>79904</v>
      </c>
      <c r="E6" s="158">
        <v>54896</v>
      </c>
      <c r="F6" s="162">
        <v>45243</v>
      </c>
      <c r="G6" s="66">
        <v>11297</v>
      </c>
      <c r="H6" s="72"/>
      <c r="I6" s="46" t="s">
        <v>26</v>
      </c>
      <c r="J6" s="141">
        <v>313162</v>
      </c>
      <c r="K6" s="154">
        <v>123978</v>
      </c>
      <c r="L6" s="162">
        <v>87571</v>
      </c>
      <c r="M6" s="158">
        <v>78228</v>
      </c>
      <c r="N6" s="153">
        <v>23385</v>
      </c>
    </row>
    <row r="7" spans="2:14" x14ac:dyDescent="0.2">
      <c r="B7" s="45" t="s">
        <v>90</v>
      </c>
      <c r="C7" s="142">
        <v>135456</v>
      </c>
      <c r="D7" s="155">
        <v>55816</v>
      </c>
      <c r="E7" s="52">
        <v>42268</v>
      </c>
      <c r="F7" s="137">
        <v>29863</v>
      </c>
      <c r="G7" s="159">
        <v>7509</v>
      </c>
      <c r="H7" s="12"/>
      <c r="I7" s="45" t="s">
        <v>90</v>
      </c>
      <c r="J7" s="142">
        <v>226706</v>
      </c>
      <c r="K7" s="155">
        <v>87990</v>
      </c>
      <c r="L7" s="137">
        <v>64165</v>
      </c>
      <c r="M7" s="52">
        <v>57833</v>
      </c>
      <c r="N7" s="159">
        <v>16718</v>
      </c>
    </row>
    <row r="8" spans="2:14" ht="13.5" customHeight="1" x14ac:dyDescent="0.2">
      <c r="B8" s="25" t="s">
        <v>91</v>
      </c>
      <c r="C8" s="143">
        <v>44956</v>
      </c>
      <c r="D8" s="155">
        <v>20502</v>
      </c>
      <c r="E8" s="52">
        <v>9603</v>
      </c>
      <c r="F8" s="137">
        <v>11960</v>
      </c>
      <c r="G8" s="159">
        <v>2891</v>
      </c>
      <c r="H8" s="12"/>
      <c r="I8" s="25" t="s">
        <v>91</v>
      </c>
      <c r="J8" s="143">
        <v>69205</v>
      </c>
      <c r="K8" s="155">
        <v>29671</v>
      </c>
      <c r="L8" s="137">
        <v>18888</v>
      </c>
      <c r="M8" s="52">
        <v>15385</v>
      </c>
      <c r="N8" s="159">
        <v>5261</v>
      </c>
    </row>
    <row r="9" spans="2:14" ht="13.5" thickBot="1" x14ac:dyDescent="0.25">
      <c r="B9" s="47" t="s">
        <v>112</v>
      </c>
      <c r="C9" s="144">
        <v>10928</v>
      </c>
      <c r="D9" s="155">
        <v>3586</v>
      </c>
      <c r="E9" s="52">
        <v>3025</v>
      </c>
      <c r="F9" s="137">
        <v>3420</v>
      </c>
      <c r="G9" s="159">
        <v>897</v>
      </c>
      <c r="H9" s="12"/>
      <c r="I9" s="47" t="s">
        <v>112</v>
      </c>
      <c r="J9" s="144">
        <v>17251</v>
      </c>
      <c r="K9" s="155">
        <v>6317</v>
      </c>
      <c r="L9" s="137">
        <v>4518</v>
      </c>
      <c r="M9" s="52">
        <v>5010</v>
      </c>
      <c r="N9" s="159">
        <v>1406</v>
      </c>
    </row>
    <row r="10" spans="2:14" s="11" customFormat="1" ht="13.5" thickBot="1" x14ac:dyDescent="0.25">
      <c r="B10" s="46" t="s">
        <v>25</v>
      </c>
      <c r="C10" s="141">
        <v>206688</v>
      </c>
      <c r="D10" s="154">
        <v>105977</v>
      </c>
      <c r="E10" s="158">
        <v>75059</v>
      </c>
      <c r="F10" s="162">
        <v>13687</v>
      </c>
      <c r="G10" s="66">
        <v>11965</v>
      </c>
      <c r="H10" s="72"/>
      <c r="I10" s="46" t="s">
        <v>25</v>
      </c>
      <c r="J10" s="141">
        <v>317296</v>
      </c>
      <c r="K10" s="154">
        <v>152298</v>
      </c>
      <c r="L10" s="162">
        <v>123420</v>
      </c>
      <c r="M10" s="158">
        <v>23073</v>
      </c>
      <c r="N10" s="153">
        <v>18505</v>
      </c>
    </row>
    <row r="11" spans="2:14" x14ac:dyDescent="0.2">
      <c r="B11" s="48" t="s">
        <v>92</v>
      </c>
      <c r="C11" s="142">
        <v>133546</v>
      </c>
      <c r="D11" s="155">
        <v>80353</v>
      </c>
      <c r="E11" s="52">
        <v>42057</v>
      </c>
      <c r="F11" s="137">
        <v>4155</v>
      </c>
      <c r="G11" s="159">
        <v>6981</v>
      </c>
      <c r="H11" s="12"/>
      <c r="I11" s="48" t="s">
        <v>92</v>
      </c>
      <c r="J11" s="142">
        <v>186076</v>
      </c>
      <c r="K11" s="155">
        <v>109631</v>
      </c>
      <c r="L11" s="137">
        <v>61817</v>
      </c>
      <c r="M11" s="52">
        <v>5249</v>
      </c>
      <c r="N11" s="159">
        <v>9379</v>
      </c>
    </row>
    <row r="12" spans="2:14" x14ac:dyDescent="0.2">
      <c r="B12" s="26" t="s">
        <v>93</v>
      </c>
      <c r="C12" s="143">
        <v>1017</v>
      </c>
      <c r="D12" s="155">
        <v>398</v>
      </c>
      <c r="E12" s="52">
        <v>552</v>
      </c>
      <c r="F12" s="137">
        <v>46</v>
      </c>
      <c r="G12" s="159">
        <v>21</v>
      </c>
      <c r="H12" s="12"/>
      <c r="I12" s="26" t="s">
        <v>93</v>
      </c>
      <c r="J12" s="143">
        <v>4351</v>
      </c>
      <c r="K12" s="155">
        <v>2353</v>
      </c>
      <c r="L12" s="137">
        <v>1350</v>
      </c>
      <c r="M12" s="52">
        <v>182</v>
      </c>
      <c r="N12" s="159">
        <v>466</v>
      </c>
    </row>
    <row r="13" spans="2:14" x14ac:dyDescent="0.2">
      <c r="B13" s="26" t="s">
        <v>94</v>
      </c>
      <c r="C13" s="143">
        <v>11075</v>
      </c>
      <c r="D13" s="155">
        <v>2391</v>
      </c>
      <c r="E13" s="52">
        <v>4774</v>
      </c>
      <c r="F13" s="137">
        <v>2789</v>
      </c>
      <c r="G13" s="159">
        <v>1121</v>
      </c>
      <c r="H13" s="11"/>
      <c r="I13" s="26" t="s">
        <v>94</v>
      </c>
      <c r="J13" s="143">
        <v>19869</v>
      </c>
      <c r="K13" s="155">
        <v>3517</v>
      </c>
      <c r="L13" s="137">
        <v>7155</v>
      </c>
      <c r="M13" s="52">
        <v>7378</v>
      </c>
      <c r="N13" s="159">
        <v>1819</v>
      </c>
    </row>
    <row r="14" spans="2:14" x14ac:dyDescent="0.2">
      <c r="B14" s="26" t="s">
        <v>95</v>
      </c>
      <c r="C14" s="143">
        <v>19705</v>
      </c>
      <c r="D14" s="155">
        <v>5342</v>
      </c>
      <c r="E14" s="52">
        <v>10017</v>
      </c>
      <c r="F14" s="137">
        <v>3119</v>
      </c>
      <c r="G14" s="159">
        <v>1227</v>
      </c>
      <c r="H14" s="12"/>
      <c r="I14" s="26" t="s">
        <v>95</v>
      </c>
      <c r="J14" s="143">
        <v>30601</v>
      </c>
      <c r="K14" s="155">
        <v>9538</v>
      </c>
      <c r="L14" s="137">
        <v>15340</v>
      </c>
      <c r="M14" s="52">
        <v>3612</v>
      </c>
      <c r="N14" s="159">
        <v>2111</v>
      </c>
    </row>
    <row r="15" spans="2:14" x14ac:dyDescent="0.2">
      <c r="B15" s="26" t="s">
        <v>96</v>
      </c>
      <c r="C15" s="143">
        <v>5233</v>
      </c>
      <c r="D15" s="155">
        <v>2772</v>
      </c>
      <c r="E15" s="52">
        <v>1890</v>
      </c>
      <c r="F15" s="137">
        <v>156</v>
      </c>
      <c r="G15" s="159">
        <v>415</v>
      </c>
      <c r="H15" s="12"/>
      <c r="I15" s="26" t="s">
        <v>96</v>
      </c>
      <c r="J15" s="143">
        <v>10356</v>
      </c>
      <c r="K15" s="155">
        <v>5126</v>
      </c>
      <c r="L15" s="137">
        <v>3958</v>
      </c>
      <c r="M15" s="137">
        <v>808</v>
      </c>
      <c r="N15" s="53">
        <v>464</v>
      </c>
    </row>
    <row r="16" spans="2:14" x14ac:dyDescent="0.2">
      <c r="B16" s="26" t="s">
        <v>113</v>
      </c>
      <c r="C16" s="145">
        <v>4588</v>
      </c>
      <c r="D16" s="156">
        <v>216</v>
      </c>
      <c r="E16" s="52">
        <v>1560</v>
      </c>
      <c r="F16" s="65">
        <v>717</v>
      </c>
      <c r="G16" s="160">
        <v>2095</v>
      </c>
      <c r="H16" s="12"/>
      <c r="I16" s="26" t="s">
        <v>113</v>
      </c>
      <c r="J16" s="145">
        <v>4778</v>
      </c>
      <c r="K16" s="156">
        <v>216</v>
      </c>
      <c r="L16" s="137">
        <v>1654</v>
      </c>
      <c r="M16" s="65">
        <v>813</v>
      </c>
      <c r="N16" s="54">
        <v>2095</v>
      </c>
    </row>
    <row r="17" spans="2:14" x14ac:dyDescent="0.2">
      <c r="B17" s="26" t="s">
        <v>97</v>
      </c>
      <c r="C17" s="143">
        <v>19539</v>
      </c>
      <c r="D17" s="155">
        <v>3645</v>
      </c>
      <c r="E17" s="52">
        <v>13129</v>
      </c>
      <c r="F17" s="137">
        <v>2660</v>
      </c>
      <c r="G17" s="159">
        <v>105</v>
      </c>
      <c r="H17" s="12"/>
      <c r="I17" s="26" t="s">
        <v>97</v>
      </c>
      <c r="J17" s="143">
        <v>39794</v>
      </c>
      <c r="K17" s="155">
        <v>6959</v>
      </c>
      <c r="L17" s="137">
        <v>27539</v>
      </c>
      <c r="M17" s="137">
        <v>3541</v>
      </c>
      <c r="N17" s="53">
        <v>1755</v>
      </c>
    </row>
    <row r="18" spans="2:14" ht="13.5" thickBot="1" x14ac:dyDescent="0.25">
      <c r="B18" s="27" t="s">
        <v>98</v>
      </c>
      <c r="C18" s="146">
        <v>11985</v>
      </c>
      <c r="D18" s="157">
        <v>10860</v>
      </c>
      <c r="E18" s="55">
        <v>1080</v>
      </c>
      <c r="F18" s="138">
        <v>45</v>
      </c>
      <c r="G18" s="161" t="s">
        <v>115</v>
      </c>
      <c r="H18" s="12"/>
      <c r="I18" s="27" t="s">
        <v>98</v>
      </c>
      <c r="J18" s="146">
        <v>21471</v>
      </c>
      <c r="K18" s="157">
        <v>14958</v>
      </c>
      <c r="L18" s="138">
        <v>4607</v>
      </c>
      <c r="M18" s="55">
        <v>1490</v>
      </c>
      <c r="N18" s="56">
        <v>416</v>
      </c>
    </row>
    <row r="20" spans="2:14" ht="32.25" customHeight="1" x14ac:dyDescent="0.2">
      <c r="B20" s="248" t="s">
        <v>130</v>
      </c>
      <c r="C20" s="248"/>
      <c r="D20" s="248"/>
      <c r="E20" s="248"/>
      <c r="F20" s="248"/>
      <c r="G20" s="248"/>
      <c r="I20" s="248" t="s">
        <v>131</v>
      </c>
      <c r="J20" s="248"/>
      <c r="K20" s="248"/>
      <c r="L20" s="248"/>
      <c r="M20" s="248"/>
      <c r="N20" s="248"/>
    </row>
    <row r="21" spans="2:14" ht="13.5" thickBot="1" x14ac:dyDescent="0.25">
      <c r="F21" s="174"/>
      <c r="M21" s="174"/>
    </row>
    <row r="22" spans="2:14" ht="13.5" thickBot="1" x14ac:dyDescent="0.25">
      <c r="E22" s="120"/>
      <c r="F22" s="124" t="s">
        <v>56</v>
      </c>
      <c r="L22" s="120"/>
      <c r="M22" s="124" t="s">
        <v>56</v>
      </c>
    </row>
    <row r="23" spans="2:14" ht="26.25" thickBot="1" x14ac:dyDescent="0.25">
      <c r="B23" s="5"/>
      <c r="C23" s="19" t="s">
        <v>53</v>
      </c>
      <c r="D23" s="20" t="s">
        <v>45</v>
      </c>
      <c r="E23" s="19" t="s">
        <v>46</v>
      </c>
      <c r="F23" s="20" t="s">
        <v>60</v>
      </c>
      <c r="G23" s="1"/>
      <c r="I23" s="5"/>
      <c r="J23" s="19" t="s">
        <v>53</v>
      </c>
      <c r="K23" s="20" t="s">
        <v>45</v>
      </c>
      <c r="L23" s="19" t="s">
        <v>46</v>
      </c>
      <c r="M23" s="20" t="s">
        <v>60</v>
      </c>
      <c r="N23" s="1"/>
    </row>
    <row r="24" spans="2:14" ht="13.5" thickBot="1" x14ac:dyDescent="0.25">
      <c r="B24" s="28" t="s">
        <v>7</v>
      </c>
      <c r="C24" s="6">
        <f>D6/C6*100</f>
        <v>41.760217414027387</v>
      </c>
      <c r="D24" s="6">
        <f>E6/C6*100</f>
        <v>28.69028953694993</v>
      </c>
      <c r="E24" s="6">
        <f>F6/C6*100</f>
        <v>23.645343367826904</v>
      </c>
      <c r="F24" s="6">
        <f>G6/C6*100</f>
        <v>5.9041496811957774</v>
      </c>
      <c r="G24" s="1"/>
      <c r="I24" s="28" t="s">
        <v>7</v>
      </c>
      <c r="J24" s="6">
        <f>K6/J6*100</f>
        <v>39.589094462291079</v>
      </c>
      <c r="K24" s="6">
        <f>L6/J6*100</f>
        <v>27.963482159393543</v>
      </c>
      <c r="L24" s="6">
        <f>M6/J6*100</f>
        <v>24.980042278437359</v>
      </c>
      <c r="M24" s="6">
        <v>7.4</v>
      </c>
      <c r="N24" s="1"/>
    </row>
    <row r="25" spans="2:14" ht="13.5" thickBot="1" x14ac:dyDescent="0.25">
      <c r="B25" s="29" t="s">
        <v>8</v>
      </c>
      <c r="C25" s="7">
        <f>D10/C10*100</f>
        <v>51.273900758631363</v>
      </c>
      <c r="D25" s="7">
        <f>E10/C10*100</f>
        <v>36.3151223099551</v>
      </c>
      <c r="E25" s="7">
        <f>F10/C10*100</f>
        <v>6.6220583681684468</v>
      </c>
      <c r="F25" s="7">
        <f>G10/C10*100</f>
        <v>5.7889185632450841</v>
      </c>
      <c r="G25" s="1"/>
      <c r="I25" s="29" t="s">
        <v>8</v>
      </c>
      <c r="J25" s="7">
        <f>K10/J10*100</f>
        <v>47.998714134435986</v>
      </c>
      <c r="K25" s="7">
        <f>L10/J10*100</f>
        <v>38.897433311482018</v>
      </c>
      <c r="L25" s="7">
        <f>M10/J10*100</f>
        <v>7.2717588623871716</v>
      </c>
      <c r="M25" s="7">
        <f>N10/J10*100</f>
        <v>5.8320936916948218</v>
      </c>
      <c r="N25" s="1"/>
    </row>
    <row r="53" spans="2:14" s="11" customFormat="1" x14ac:dyDescent="0.2">
      <c r="B53" s="11" t="s">
        <v>105</v>
      </c>
      <c r="C53" s="91"/>
      <c r="D53" s="91"/>
      <c r="E53" s="91"/>
      <c r="F53" s="91"/>
      <c r="G53" s="91"/>
      <c r="I53" s="11" t="s">
        <v>107</v>
      </c>
      <c r="J53" s="91"/>
      <c r="K53" s="91"/>
      <c r="L53" s="91"/>
      <c r="M53" s="91"/>
      <c r="N53" s="91"/>
    </row>
  </sheetData>
  <mergeCells count="4">
    <mergeCell ref="B20:G20"/>
    <mergeCell ref="I20:N20"/>
    <mergeCell ref="B2:G2"/>
    <mergeCell ref="I2:N2"/>
  </mergeCells>
  <pageMargins left="0.7" right="0.7" top="0.75" bottom="0.75" header="0.3" footer="0.3"/>
  <pageSetup paperSize="9" orientation="landscape"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3"/>
  <sheetViews>
    <sheetView topLeftCell="D1" workbookViewId="0">
      <selection activeCell="V24" sqref="V24"/>
    </sheetView>
  </sheetViews>
  <sheetFormatPr defaultColWidth="9.140625" defaultRowHeight="12.75" x14ac:dyDescent="0.2"/>
  <cols>
    <col min="1" max="1" width="3.140625" style="1" customWidth="1"/>
    <col min="2" max="2" width="2.140625" style="1" customWidth="1"/>
    <col min="3" max="3" width="37.7109375" style="1" customWidth="1"/>
    <col min="4" max="4" width="17.140625" style="1" customWidth="1"/>
    <col min="5" max="5" width="10.7109375" style="1" customWidth="1"/>
    <col min="6" max="6" width="13" style="1" customWidth="1"/>
    <col min="7" max="7" width="10.5703125" style="1" customWidth="1"/>
    <col min="8" max="8" width="10.28515625" style="1" customWidth="1"/>
    <col min="9" max="9" width="10.140625" style="1" customWidth="1"/>
    <col min="10" max="10" width="19.7109375" style="1" customWidth="1"/>
    <col min="11" max="11" width="9.140625" style="1"/>
    <col min="12" max="12" width="37.7109375" style="1" customWidth="1"/>
    <col min="13" max="13" width="17.140625" style="1" customWidth="1"/>
    <col min="14" max="14" width="10.7109375" style="1" customWidth="1"/>
    <col min="15" max="15" width="13" style="1" customWidth="1"/>
    <col min="16" max="16" width="10.5703125" style="1" customWidth="1"/>
    <col min="17" max="17" width="10.28515625" style="1" customWidth="1"/>
    <col min="18" max="18" width="10.140625" style="1" customWidth="1"/>
    <col min="19" max="19" width="19.7109375" style="1" customWidth="1"/>
    <col min="20" max="16384" width="9.140625" style="1"/>
  </cols>
  <sheetData>
    <row r="1" spans="1:20" ht="15" customHeight="1" x14ac:dyDescent="0.2"/>
    <row r="2" spans="1:20" ht="32.25" customHeight="1" thickBot="1" x14ac:dyDescent="0.25">
      <c r="C2" s="247" t="s">
        <v>132</v>
      </c>
      <c r="D2" s="247"/>
      <c r="E2" s="247"/>
      <c r="F2" s="247"/>
      <c r="G2" s="247"/>
      <c r="H2" s="247"/>
      <c r="I2" s="247"/>
      <c r="J2" s="247"/>
      <c r="L2" s="247" t="s">
        <v>133</v>
      </c>
      <c r="M2" s="247"/>
      <c r="N2" s="247"/>
      <c r="O2" s="247"/>
      <c r="P2" s="247"/>
      <c r="Q2" s="247"/>
      <c r="R2" s="247"/>
      <c r="S2" s="247"/>
    </row>
    <row r="3" spans="1:20" ht="13.5" thickBot="1" x14ac:dyDescent="0.25">
      <c r="D3" s="16"/>
      <c r="E3" s="16"/>
      <c r="F3" s="16"/>
      <c r="G3" s="16"/>
      <c r="H3" s="16"/>
      <c r="I3" s="123"/>
      <c r="J3" s="122" t="s">
        <v>57</v>
      </c>
      <c r="M3" s="16"/>
      <c r="N3" s="16"/>
      <c r="O3" s="16"/>
      <c r="P3" s="16"/>
      <c r="Q3" s="16"/>
      <c r="R3" s="16"/>
      <c r="S3" s="49" t="s">
        <v>57</v>
      </c>
    </row>
    <row r="4" spans="1:20" ht="33" customHeight="1" thickBot="1" x14ac:dyDescent="0.25">
      <c r="C4" s="39" t="s">
        <v>55</v>
      </c>
      <c r="D4" s="19" t="s">
        <v>24</v>
      </c>
      <c r="E4" s="32" t="s">
        <v>48</v>
      </c>
      <c r="F4" s="41" t="s">
        <v>49</v>
      </c>
      <c r="G4" s="41" t="s">
        <v>58</v>
      </c>
      <c r="H4" s="40" t="s">
        <v>50</v>
      </c>
      <c r="I4" s="40" t="s">
        <v>51</v>
      </c>
      <c r="J4" s="42" t="s">
        <v>52</v>
      </c>
      <c r="L4" s="39" t="s">
        <v>55</v>
      </c>
      <c r="M4" s="32" t="s">
        <v>24</v>
      </c>
      <c r="N4" s="40" t="s">
        <v>48</v>
      </c>
      <c r="O4" s="41" t="s">
        <v>49</v>
      </c>
      <c r="P4" s="41" t="s">
        <v>58</v>
      </c>
      <c r="Q4" s="32" t="s">
        <v>50</v>
      </c>
      <c r="R4" s="40" t="s">
        <v>51</v>
      </c>
      <c r="S4" s="42" t="s">
        <v>52</v>
      </c>
    </row>
    <row r="5" spans="1:20" s="11" customFormat="1" ht="13.5" thickBot="1" x14ac:dyDescent="0.25">
      <c r="B5" s="9"/>
      <c r="C5" s="43" t="s">
        <v>23</v>
      </c>
      <c r="D5" s="131">
        <v>398028</v>
      </c>
      <c r="E5" s="61">
        <v>296024</v>
      </c>
      <c r="F5" s="61">
        <v>60817</v>
      </c>
      <c r="G5" s="61">
        <v>24995</v>
      </c>
      <c r="H5" s="61">
        <v>3923</v>
      </c>
      <c r="I5" s="61">
        <v>8413</v>
      </c>
      <c r="J5" s="61">
        <v>3856</v>
      </c>
      <c r="L5" s="43" t="s">
        <v>23</v>
      </c>
      <c r="M5" s="61">
        <v>630458</v>
      </c>
      <c r="N5" s="230">
        <v>477172</v>
      </c>
      <c r="O5" s="230">
        <v>101960</v>
      </c>
      <c r="P5" s="230">
        <v>30855</v>
      </c>
      <c r="Q5" s="230">
        <v>5346</v>
      </c>
      <c r="R5" s="230">
        <v>10559</v>
      </c>
      <c r="S5" s="166">
        <v>4566</v>
      </c>
    </row>
    <row r="6" spans="1:20" s="11" customFormat="1" ht="13.5" thickBot="1" x14ac:dyDescent="0.25">
      <c r="A6" s="129"/>
      <c r="B6" s="129"/>
      <c r="C6" s="46" t="s">
        <v>26</v>
      </c>
      <c r="D6" s="132">
        <v>191340</v>
      </c>
      <c r="E6" s="67">
        <v>163805</v>
      </c>
      <c r="F6" s="226">
        <v>23332</v>
      </c>
      <c r="G6" s="226">
        <v>1288</v>
      </c>
      <c r="H6" s="226">
        <v>2223</v>
      </c>
      <c r="I6" s="226" t="s">
        <v>115</v>
      </c>
      <c r="J6" s="130">
        <v>692</v>
      </c>
      <c r="K6" s="119"/>
      <c r="L6" s="46" t="s">
        <v>26</v>
      </c>
      <c r="M6" s="67">
        <v>313162</v>
      </c>
      <c r="N6" s="229">
        <v>270313</v>
      </c>
      <c r="O6" s="229">
        <v>37487</v>
      </c>
      <c r="P6" s="226">
        <v>1756</v>
      </c>
      <c r="Q6" s="226">
        <v>2603</v>
      </c>
      <c r="R6" s="226" t="s">
        <v>115</v>
      </c>
      <c r="S6" s="130">
        <v>1003</v>
      </c>
      <c r="T6" s="119"/>
    </row>
    <row r="7" spans="1:20" x14ac:dyDescent="0.2">
      <c r="B7" s="12"/>
      <c r="C7" s="45" t="s">
        <v>90</v>
      </c>
      <c r="D7" s="133">
        <v>135456</v>
      </c>
      <c r="E7" s="63">
        <v>116976</v>
      </c>
      <c r="F7" s="57">
        <v>16359</v>
      </c>
      <c r="G7" s="57">
        <v>1141</v>
      </c>
      <c r="H7" s="57">
        <v>320</v>
      </c>
      <c r="I7" s="57" t="s">
        <v>115</v>
      </c>
      <c r="J7" s="182">
        <v>660</v>
      </c>
      <c r="L7" s="45" t="s">
        <v>90</v>
      </c>
      <c r="M7" s="227">
        <v>226706</v>
      </c>
      <c r="N7" s="57">
        <v>197586</v>
      </c>
      <c r="O7" s="57">
        <v>26215</v>
      </c>
      <c r="P7" s="57">
        <v>1452</v>
      </c>
      <c r="Q7" s="57">
        <v>490</v>
      </c>
      <c r="R7" s="57" t="s">
        <v>115</v>
      </c>
      <c r="S7" s="182">
        <v>963</v>
      </c>
    </row>
    <row r="8" spans="1:20" ht="13.5" customHeight="1" x14ac:dyDescent="0.2">
      <c r="B8" s="12"/>
      <c r="C8" s="25" t="s">
        <v>91</v>
      </c>
      <c r="D8" s="134">
        <v>44956</v>
      </c>
      <c r="E8" s="63">
        <v>37421</v>
      </c>
      <c r="F8" s="57">
        <v>5506</v>
      </c>
      <c r="G8" s="57">
        <v>126</v>
      </c>
      <c r="H8" s="57">
        <v>1903</v>
      </c>
      <c r="I8" s="57" t="s">
        <v>115</v>
      </c>
      <c r="J8" s="182" t="s">
        <v>115</v>
      </c>
      <c r="L8" s="25" t="s">
        <v>91</v>
      </c>
      <c r="M8" s="209">
        <v>69205</v>
      </c>
      <c r="N8" s="57">
        <v>57272</v>
      </c>
      <c r="O8" s="57">
        <v>9537</v>
      </c>
      <c r="P8" s="57">
        <v>283</v>
      </c>
      <c r="Q8" s="57">
        <v>2113</v>
      </c>
      <c r="R8" s="57" t="s">
        <v>115</v>
      </c>
      <c r="S8" s="182" t="s">
        <v>115</v>
      </c>
    </row>
    <row r="9" spans="1:20" ht="13.5" thickBot="1" x14ac:dyDescent="0.25">
      <c r="B9" s="12"/>
      <c r="C9" s="47" t="s">
        <v>112</v>
      </c>
      <c r="D9" s="135">
        <v>10928</v>
      </c>
      <c r="E9" s="63">
        <v>9408</v>
      </c>
      <c r="F9" s="57">
        <v>1467</v>
      </c>
      <c r="G9" s="57">
        <v>21</v>
      </c>
      <c r="H9" s="57" t="s">
        <v>115</v>
      </c>
      <c r="I9" s="57" t="s">
        <v>115</v>
      </c>
      <c r="J9" s="182">
        <v>32</v>
      </c>
      <c r="L9" s="47" t="s">
        <v>112</v>
      </c>
      <c r="M9" s="228">
        <v>17251</v>
      </c>
      <c r="N9" s="57">
        <v>15455</v>
      </c>
      <c r="O9" s="57">
        <v>1735</v>
      </c>
      <c r="P9" s="57">
        <v>21</v>
      </c>
      <c r="Q9" s="57" t="s">
        <v>115</v>
      </c>
      <c r="R9" s="57" t="s">
        <v>115</v>
      </c>
      <c r="S9" s="182">
        <v>40</v>
      </c>
    </row>
    <row r="10" spans="1:20" s="11" customFormat="1" ht="13.5" thickBot="1" x14ac:dyDescent="0.25">
      <c r="A10" s="129"/>
      <c r="B10" s="129"/>
      <c r="C10" s="46" t="s">
        <v>25</v>
      </c>
      <c r="D10" s="132">
        <v>206688</v>
      </c>
      <c r="E10" s="225">
        <v>132219</v>
      </c>
      <c r="F10" s="226">
        <v>37485</v>
      </c>
      <c r="G10" s="226">
        <v>23707</v>
      </c>
      <c r="H10" s="226">
        <v>1700</v>
      </c>
      <c r="I10" s="226">
        <v>8413</v>
      </c>
      <c r="J10" s="130">
        <v>3164</v>
      </c>
      <c r="K10" s="129"/>
      <c r="L10" s="46" t="s">
        <v>25</v>
      </c>
      <c r="M10" s="67">
        <v>317296</v>
      </c>
      <c r="N10" s="231">
        <v>206859</v>
      </c>
      <c r="O10" s="226">
        <v>64473</v>
      </c>
      <c r="P10" s="226">
        <v>29099</v>
      </c>
      <c r="Q10" s="226">
        <v>2743</v>
      </c>
      <c r="R10" s="226">
        <v>10559</v>
      </c>
      <c r="S10" s="130">
        <v>3563</v>
      </c>
      <c r="T10" s="119"/>
    </row>
    <row r="11" spans="1:20" x14ac:dyDescent="0.2">
      <c r="B11" s="12"/>
      <c r="C11" s="48" t="s">
        <v>92</v>
      </c>
      <c r="D11" s="133">
        <v>133546</v>
      </c>
      <c r="E11" s="63">
        <v>97968</v>
      </c>
      <c r="F11" s="57">
        <v>12810</v>
      </c>
      <c r="G11" s="57">
        <v>18692</v>
      </c>
      <c r="H11" s="57">
        <v>277</v>
      </c>
      <c r="I11" s="57">
        <v>2293</v>
      </c>
      <c r="J11" s="182">
        <v>1506</v>
      </c>
      <c r="L11" s="48" t="s">
        <v>92</v>
      </c>
      <c r="M11" s="62">
        <v>186076</v>
      </c>
      <c r="N11" s="179">
        <v>140571</v>
      </c>
      <c r="O11" s="57">
        <v>20493</v>
      </c>
      <c r="P11" s="63">
        <v>19225</v>
      </c>
      <c r="Q11" s="57">
        <v>427</v>
      </c>
      <c r="R11" s="57">
        <v>3771</v>
      </c>
      <c r="S11" s="182">
        <v>1589</v>
      </c>
    </row>
    <row r="12" spans="1:20" x14ac:dyDescent="0.2">
      <c r="B12" s="12"/>
      <c r="C12" s="26" t="s">
        <v>93</v>
      </c>
      <c r="D12" s="134">
        <v>1017</v>
      </c>
      <c r="E12" s="63">
        <v>419</v>
      </c>
      <c r="F12" s="57">
        <v>598</v>
      </c>
      <c r="G12" s="57" t="s">
        <v>115</v>
      </c>
      <c r="H12" s="57" t="s">
        <v>115</v>
      </c>
      <c r="I12" s="57" t="s">
        <v>115</v>
      </c>
      <c r="J12" s="58" t="s">
        <v>115</v>
      </c>
      <c r="L12" s="26" t="s">
        <v>93</v>
      </c>
      <c r="M12" s="63">
        <v>4351</v>
      </c>
      <c r="N12" s="57">
        <v>3213</v>
      </c>
      <c r="O12" s="57">
        <v>1138</v>
      </c>
      <c r="P12" s="57" t="s">
        <v>115</v>
      </c>
      <c r="Q12" s="57" t="s">
        <v>115</v>
      </c>
      <c r="R12" s="57" t="s">
        <v>115</v>
      </c>
      <c r="S12" s="58" t="s">
        <v>115</v>
      </c>
    </row>
    <row r="13" spans="1:20" x14ac:dyDescent="0.2">
      <c r="B13" s="11"/>
      <c r="C13" s="26" t="s">
        <v>94</v>
      </c>
      <c r="D13" s="134">
        <v>11075</v>
      </c>
      <c r="E13" s="63">
        <v>7629</v>
      </c>
      <c r="F13" s="57">
        <v>2279</v>
      </c>
      <c r="G13" s="57">
        <v>1078</v>
      </c>
      <c r="H13" s="57">
        <v>89</v>
      </c>
      <c r="I13" s="57" t="s">
        <v>115</v>
      </c>
      <c r="J13" s="58" t="s">
        <v>115</v>
      </c>
      <c r="L13" s="26" t="s">
        <v>94</v>
      </c>
      <c r="M13" s="63">
        <v>19869</v>
      </c>
      <c r="N13" s="57">
        <v>12220</v>
      </c>
      <c r="O13" s="57">
        <v>3206</v>
      </c>
      <c r="P13" s="57">
        <v>3970</v>
      </c>
      <c r="Q13" s="57">
        <v>473</v>
      </c>
      <c r="R13" s="57" t="s">
        <v>115</v>
      </c>
      <c r="S13" s="58" t="s">
        <v>115</v>
      </c>
    </row>
    <row r="14" spans="1:20" x14ac:dyDescent="0.2">
      <c r="B14" s="12"/>
      <c r="C14" s="26" t="s">
        <v>95</v>
      </c>
      <c r="D14" s="134">
        <v>19705</v>
      </c>
      <c r="E14" s="63">
        <v>13111</v>
      </c>
      <c r="F14" s="57">
        <v>6288</v>
      </c>
      <c r="G14" s="57" t="s">
        <v>115</v>
      </c>
      <c r="H14" s="57">
        <v>194</v>
      </c>
      <c r="I14" s="57" t="s">
        <v>115</v>
      </c>
      <c r="J14" s="58">
        <v>112</v>
      </c>
      <c r="L14" s="26" t="s">
        <v>95</v>
      </c>
      <c r="M14" s="63">
        <v>30601</v>
      </c>
      <c r="N14" s="57">
        <v>20225</v>
      </c>
      <c r="O14" s="57">
        <v>9700</v>
      </c>
      <c r="P14" s="57">
        <v>340</v>
      </c>
      <c r="Q14" s="57">
        <v>224</v>
      </c>
      <c r="R14" s="57" t="s">
        <v>115</v>
      </c>
      <c r="S14" s="58">
        <v>112</v>
      </c>
    </row>
    <row r="15" spans="1:20" x14ac:dyDescent="0.2">
      <c r="B15" s="12"/>
      <c r="C15" s="26" t="s">
        <v>96</v>
      </c>
      <c r="D15" s="134">
        <v>5233</v>
      </c>
      <c r="E15" s="63">
        <v>4847</v>
      </c>
      <c r="F15" s="57">
        <v>259</v>
      </c>
      <c r="G15" s="57">
        <v>17</v>
      </c>
      <c r="H15" s="57">
        <v>110</v>
      </c>
      <c r="I15" s="57" t="s">
        <v>115</v>
      </c>
      <c r="J15" s="58" t="s">
        <v>115</v>
      </c>
      <c r="L15" s="26" t="s">
        <v>96</v>
      </c>
      <c r="M15" s="63">
        <v>10356</v>
      </c>
      <c r="N15" s="57">
        <v>9711</v>
      </c>
      <c r="O15" s="57">
        <v>370</v>
      </c>
      <c r="P15" s="57">
        <v>17</v>
      </c>
      <c r="Q15" s="57">
        <v>258</v>
      </c>
      <c r="R15" s="57" t="s">
        <v>115</v>
      </c>
      <c r="S15" s="58" t="s">
        <v>115</v>
      </c>
    </row>
    <row r="16" spans="1:20" x14ac:dyDescent="0.2">
      <c r="B16" s="12"/>
      <c r="C16" s="26" t="s">
        <v>113</v>
      </c>
      <c r="D16" s="134">
        <v>4588</v>
      </c>
      <c r="E16" s="63">
        <v>12</v>
      </c>
      <c r="F16" s="57">
        <v>2961</v>
      </c>
      <c r="G16" s="57">
        <v>1350</v>
      </c>
      <c r="H16" s="57">
        <v>265</v>
      </c>
      <c r="I16" s="57" t="s">
        <v>115</v>
      </c>
      <c r="J16" s="58" t="s">
        <v>115</v>
      </c>
      <c r="L16" s="26" t="s">
        <v>113</v>
      </c>
      <c r="M16" s="63">
        <v>4778</v>
      </c>
      <c r="N16" s="57">
        <v>108</v>
      </c>
      <c r="O16" s="57">
        <v>2967</v>
      </c>
      <c r="P16" s="57">
        <v>1350</v>
      </c>
      <c r="Q16" s="57">
        <v>353</v>
      </c>
      <c r="R16" s="57" t="s">
        <v>115</v>
      </c>
      <c r="S16" s="58" t="s">
        <v>115</v>
      </c>
    </row>
    <row r="17" spans="2:20" x14ac:dyDescent="0.2">
      <c r="B17" s="12"/>
      <c r="C17" s="26" t="s">
        <v>97</v>
      </c>
      <c r="D17" s="134">
        <v>19539</v>
      </c>
      <c r="E17" s="63">
        <v>3502</v>
      </c>
      <c r="F17" s="57">
        <v>11156</v>
      </c>
      <c r="G17" s="57">
        <v>2570</v>
      </c>
      <c r="H17" s="57">
        <v>765</v>
      </c>
      <c r="I17" s="57" t="s">
        <v>115</v>
      </c>
      <c r="J17" s="58">
        <v>1546</v>
      </c>
      <c r="L17" s="26" t="s">
        <v>97</v>
      </c>
      <c r="M17" s="63">
        <v>39794</v>
      </c>
      <c r="N17" s="57">
        <v>9601</v>
      </c>
      <c r="O17" s="57">
        <v>23323</v>
      </c>
      <c r="P17" s="57">
        <v>4110</v>
      </c>
      <c r="Q17" s="57">
        <v>1008</v>
      </c>
      <c r="R17" s="57">
        <v>58</v>
      </c>
      <c r="S17" s="58">
        <v>1694</v>
      </c>
    </row>
    <row r="18" spans="2:20" ht="13.5" thickBot="1" x14ac:dyDescent="0.25">
      <c r="B18" s="12"/>
      <c r="C18" s="27" t="s">
        <v>98</v>
      </c>
      <c r="D18" s="136">
        <v>11985</v>
      </c>
      <c r="E18" s="64">
        <v>4731</v>
      </c>
      <c r="F18" s="59">
        <v>1134</v>
      </c>
      <c r="G18" s="59" t="s">
        <v>115</v>
      </c>
      <c r="H18" s="59" t="s">
        <v>115</v>
      </c>
      <c r="I18" s="59">
        <v>6120</v>
      </c>
      <c r="J18" s="60" t="s">
        <v>115</v>
      </c>
      <c r="L18" s="27" t="s">
        <v>98</v>
      </c>
      <c r="M18" s="64">
        <v>21471</v>
      </c>
      <c r="N18" s="59">
        <v>11210</v>
      </c>
      <c r="O18" s="59">
        <v>3276</v>
      </c>
      <c r="P18" s="59">
        <v>87</v>
      </c>
      <c r="Q18" s="59" t="s">
        <v>115</v>
      </c>
      <c r="R18" s="59">
        <v>6730</v>
      </c>
      <c r="S18" s="60">
        <v>168</v>
      </c>
    </row>
    <row r="20" spans="2:20" ht="47.25" customHeight="1" x14ac:dyDescent="0.2">
      <c r="C20" s="248" t="s">
        <v>134</v>
      </c>
      <c r="D20" s="248"/>
      <c r="E20" s="248"/>
      <c r="F20" s="248"/>
      <c r="G20" s="248"/>
      <c r="H20" s="248"/>
      <c r="I20" s="248"/>
      <c r="J20" s="248"/>
      <c r="L20" s="248" t="s">
        <v>135</v>
      </c>
      <c r="M20" s="248"/>
      <c r="N20" s="248"/>
      <c r="O20" s="248"/>
      <c r="P20" s="248"/>
      <c r="Q20" s="248"/>
      <c r="R20" s="248"/>
      <c r="S20" s="248"/>
    </row>
    <row r="22" spans="2:20" ht="13.5" thickBot="1" x14ac:dyDescent="0.25">
      <c r="G22" s="44" t="s">
        <v>56</v>
      </c>
      <c r="P22" s="44" t="s">
        <v>56</v>
      </c>
    </row>
    <row r="23" spans="2:20" ht="26.25" thickBot="1" x14ac:dyDescent="0.25">
      <c r="C23" s="68"/>
      <c r="D23" s="17" t="s">
        <v>48</v>
      </c>
      <c r="E23" s="20" t="s">
        <v>49</v>
      </c>
      <c r="F23" s="20" t="s">
        <v>58</v>
      </c>
      <c r="G23" s="20" t="s">
        <v>116</v>
      </c>
      <c r="H23" s="15"/>
      <c r="J23" s="15"/>
      <c r="L23" s="68"/>
      <c r="M23" s="17" t="s">
        <v>48</v>
      </c>
      <c r="N23" s="20" t="s">
        <v>49</v>
      </c>
      <c r="O23" s="20" t="s">
        <v>58</v>
      </c>
      <c r="P23" s="20" t="s">
        <v>116</v>
      </c>
      <c r="Q23" s="15"/>
      <c r="S23" s="15"/>
    </row>
    <row r="24" spans="2:20" ht="13.5" thickBot="1" x14ac:dyDescent="0.25">
      <c r="C24" s="30" t="s">
        <v>7</v>
      </c>
      <c r="D24" s="4">
        <v>85.609386432528481</v>
      </c>
      <c r="E24" s="6">
        <v>12.19400020905195</v>
      </c>
      <c r="F24" s="6">
        <v>0.67314727709835886</v>
      </c>
      <c r="G24" s="6">
        <v>1.5234660813212084</v>
      </c>
      <c r="L24" s="30" t="s">
        <v>7</v>
      </c>
      <c r="M24" s="4">
        <v>86.317305420197854</v>
      </c>
      <c r="N24" s="6">
        <v>11.970481731499991</v>
      </c>
      <c r="O24" s="6">
        <v>0.56073214502398117</v>
      </c>
      <c r="P24" s="6">
        <v>1.1000000000000001</v>
      </c>
      <c r="Q24" s="165"/>
      <c r="R24" s="165"/>
      <c r="S24" s="165"/>
      <c r="T24" s="165"/>
    </row>
    <row r="25" spans="2:20" ht="13.5" thickBot="1" x14ac:dyDescent="0.25">
      <c r="C25" s="69" t="s">
        <v>8</v>
      </c>
      <c r="D25" s="3">
        <v>63.970332094751512</v>
      </c>
      <c r="E25" s="7">
        <v>18.136031119368322</v>
      </c>
      <c r="F25" s="7">
        <v>11.469945037931568</v>
      </c>
      <c r="G25" s="7">
        <v>6.423691747948598</v>
      </c>
      <c r="H25" s="115"/>
      <c r="L25" s="69" t="s">
        <v>8</v>
      </c>
      <c r="M25" s="3">
        <v>65.194329584993199</v>
      </c>
      <c r="N25" s="7">
        <v>20.319512379607684</v>
      </c>
      <c r="O25" s="7">
        <v>9.1709318743381569</v>
      </c>
      <c r="P25" s="7">
        <v>5.3152261610609655</v>
      </c>
      <c r="Q25" s="114"/>
      <c r="R25" s="114"/>
      <c r="S25" s="114"/>
      <c r="T25" s="114"/>
    </row>
    <row r="26" spans="2:20" x14ac:dyDescent="0.2">
      <c r="D26" s="114"/>
      <c r="E26" s="114"/>
      <c r="F26" s="114"/>
      <c r="G26" s="114"/>
      <c r="H26" s="113"/>
      <c r="I26" s="12"/>
      <c r="J26" s="12"/>
      <c r="M26" s="114"/>
      <c r="N26" s="114"/>
      <c r="O26" s="114"/>
      <c r="P26" s="114"/>
      <c r="Q26" s="113"/>
      <c r="R26" s="12"/>
      <c r="S26" s="12"/>
    </row>
    <row r="27" spans="2:20" x14ac:dyDescent="0.2">
      <c r="D27" s="12"/>
      <c r="E27" s="12"/>
      <c r="F27" s="12"/>
      <c r="G27" s="12"/>
      <c r="H27" s="12"/>
      <c r="I27" s="12"/>
      <c r="J27" s="12"/>
      <c r="M27" s="12"/>
      <c r="N27" s="12"/>
      <c r="O27" s="12"/>
      <c r="P27" s="12"/>
      <c r="Q27" s="12"/>
      <c r="R27" s="12"/>
      <c r="S27" s="12"/>
    </row>
    <row r="28" spans="2:20" x14ac:dyDescent="0.2">
      <c r="D28" s="12"/>
      <c r="E28" s="12"/>
      <c r="F28" s="12"/>
      <c r="G28" s="12"/>
      <c r="H28" s="12"/>
      <c r="I28" s="12"/>
      <c r="J28" s="12"/>
      <c r="M28" s="12"/>
      <c r="N28" s="12"/>
      <c r="O28" s="12"/>
      <c r="P28" s="12"/>
      <c r="Q28" s="12"/>
      <c r="R28" s="12"/>
      <c r="S28" s="12"/>
    </row>
    <row r="29" spans="2:20" x14ac:dyDescent="0.2">
      <c r="D29" s="12"/>
      <c r="E29" s="12"/>
      <c r="F29" s="12"/>
      <c r="G29" s="12"/>
      <c r="H29" s="12"/>
      <c r="I29" s="12"/>
      <c r="J29" s="12"/>
      <c r="M29" s="12"/>
      <c r="N29" s="12"/>
      <c r="O29" s="12"/>
      <c r="P29" s="12"/>
      <c r="Q29" s="12"/>
      <c r="R29" s="12"/>
      <c r="S29" s="12"/>
    </row>
    <row r="30" spans="2:20" x14ac:dyDescent="0.2">
      <c r="D30" s="12"/>
      <c r="E30" s="12"/>
      <c r="F30" s="12"/>
      <c r="G30" s="12"/>
      <c r="H30" s="12"/>
      <c r="I30" s="12"/>
      <c r="J30" s="12"/>
      <c r="M30" s="12"/>
      <c r="N30" s="12"/>
      <c r="O30" s="12"/>
      <c r="P30" s="12"/>
      <c r="Q30" s="12"/>
      <c r="R30" s="12"/>
      <c r="S30" s="12"/>
    </row>
    <row r="31" spans="2:20" x14ac:dyDescent="0.2">
      <c r="D31" s="12"/>
      <c r="E31" s="12"/>
      <c r="F31" s="12"/>
      <c r="G31" s="12"/>
      <c r="H31" s="12"/>
      <c r="I31" s="12"/>
      <c r="J31" s="12"/>
      <c r="M31" s="12"/>
      <c r="N31" s="12"/>
      <c r="O31" s="12"/>
      <c r="P31" s="12"/>
      <c r="Q31" s="12"/>
      <c r="R31" s="12"/>
      <c r="S31" s="12"/>
    </row>
    <row r="32" spans="2:20" x14ac:dyDescent="0.2">
      <c r="D32" s="12"/>
      <c r="E32" s="12"/>
      <c r="F32" s="12"/>
      <c r="G32" s="12"/>
      <c r="H32" s="12"/>
      <c r="I32" s="12"/>
      <c r="J32" s="12"/>
      <c r="M32" s="12"/>
      <c r="N32" s="12"/>
      <c r="O32" s="12"/>
      <c r="P32" s="12"/>
      <c r="Q32" s="12"/>
      <c r="R32" s="12"/>
      <c r="S32" s="12"/>
    </row>
    <row r="33" spans="4:19" x14ac:dyDescent="0.2">
      <c r="D33" s="12"/>
      <c r="E33" s="12"/>
      <c r="F33" s="12"/>
      <c r="G33" s="12"/>
      <c r="H33" s="12"/>
      <c r="I33" s="12"/>
      <c r="J33" s="12"/>
      <c r="M33" s="12"/>
      <c r="N33" s="12"/>
      <c r="O33" s="12"/>
      <c r="P33" s="12"/>
      <c r="Q33" s="12"/>
      <c r="R33" s="12"/>
      <c r="S33" s="12"/>
    </row>
    <row r="34" spans="4:19" x14ac:dyDescent="0.2">
      <c r="D34" s="12"/>
      <c r="E34" s="12"/>
      <c r="F34" s="12"/>
      <c r="G34" s="12"/>
      <c r="H34" s="12"/>
      <c r="I34" s="12"/>
      <c r="J34" s="12"/>
      <c r="M34" s="12"/>
      <c r="N34" s="12"/>
      <c r="O34" s="12"/>
      <c r="P34" s="12"/>
      <c r="Q34" s="12"/>
      <c r="R34" s="12"/>
      <c r="S34" s="12"/>
    </row>
    <row r="35" spans="4:19" x14ac:dyDescent="0.2">
      <c r="D35" s="12"/>
      <c r="E35" s="12"/>
      <c r="F35" s="12"/>
      <c r="G35" s="12"/>
      <c r="H35" s="12"/>
      <c r="I35" s="12"/>
      <c r="J35" s="12"/>
      <c r="M35" s="12"/>
      <c r="N35" s="12"/>
      <c r="O35" s="12"/>
      <c r="P35" s="12"/>
      <c r="Q35" s="12"/>
      <c r="R35" s="12"/>
      <c r="S35" s="12"/>
    </row>
    <row r="36" spans="4:19" ht="14.25" x14ac:dyDescent="0.2">
      <c r="I36" s="14"/>
      <c r="J36" s="14"/>
      <c r="R36" s="14"/>
      <c r="S36" s="14"/>
    </row>
    <row r="51" spans="3:12" x14ac:dyDescent="0.2">
      <c r="C51" s="234" t="s">
        <v>117</v>
      </c>
      <c r="L51" s="234" t="s">
        <v>117</v>
      </c>
    </row>
    <row r="53" spans="3:12" s="11" customFormat="1" x14ac:dyDescent="0.2">
      <c r="C53" s="11" t="s">
        <v>106</v>
      </c>
      <c r="L53" s="11" t="s">
        <v>108</v>
      </c>
    </row>
  </sheetData>
  <mergeCells count="4">
    <mergeCell ref="C2:J2"/>
    <mergeCell ref="L2:S2"/>
    <mergeCell ref="C20:J20"/>
    <mergeCell ref="L20:S20"/>
  </mergeCells>
  <pageMargins left="0.7" right="0.7" top="0.75" bottom="0.75" header="0.3" footer="0.3"/>
  <pageSetup paperSize="9" orientation="landscape"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87D76-4A4C-4831-BB1A-096953530962}">
  <dimension ref="A2:V47"/>
  <sheetViews>
    <sheetView topLeftCell="A19" zoomScaleNormal="100" workbookViewId="0">
      <selection activeCell="B2" sqref="B2:I2"/>
    </sheetView>
  </sheetViews>
  <sheetFormatPr defaultRowHeight="12.75" x14ac:dyDescent="0.2"/>
  <cols>
    <col min="1" max="1" width="3.28515625" customWidth="1"/>
    <col min="2" max="2" width="34.85546875" bestFit="1" customWidth="1"/>
    <col min="3" max="3" width="14.140625" customWidth="1"/>
    <col min="4" max="4" width="6.7109375" bestFit="1" customWidth="1"/>
    <col min="5" max="5" width="11.42578125" bestFit="1" customWidth="1"/>
    <col min="6" max="6" width="15" bestFit="1" customWidth="1"/>
    <col min="7" max="7" width="16.7109375" bestFit="1" customWidth="1"/>
    <col min="8" max="8" width="16.140625" bestFit="1" customWidth="1"/>
    <col min="9" max="9" width="11.85546875" bestFit="1" customWidth="1"/>
    <col min="12" max="12" width="34.85546875" bestFit="1" customWidth="1"/>
    <col min="13" max="13" width="14.140625" customWidth="1"/>
    <col min="14" max="14" width="6.7109375" bestFit="1" customWidth="1"/>
    <col min="15" max="15" width="11.42578125" bestFit="1" customWidth="1"/>
    <col min="16" max="16" width="15" bestFit="1" customWidth="1"/>
    <col min="17" max="17" width="16.7109375" bestFit="1" customWidth="1"/>
    <col min="18" max="18" width="16.140625" bestFit="1" customWidth="1"/>
    <col min="19" max="19" width="11.85546875" bestFit="1" customWidth="1"/>
  </cols>
  <sheetData>
    <row r="2" spans="2:19" ht="31.5" customHeight="1" thickBot="1" x14ac:dyDescent="0.25">
      <c r="B2" s="247" t="s">
        <v>118</v>
      </c>
      <c r="C2" s="247"/>
      <c r="D2" s="247"/>
      <c r="E2" s="247"/>
      <c r="F2" s="247"/>
      <c r="G2" s="247"/>
      <c r="H2" s="247"/>
      <c r="I2" s="247"/>
      <c r="L2" s="247" t="s">
        <v>119</v>
      </c>
      <c r="M2" s="247"/>
      <c r="N2" s="247"/>
      <c r="O2" s="247"/>
      <c r="P2" s="247"/>
      <c r="Q2" s="247"/>
      <c r="R2" s="247"/>
      <c r="S2" s="247"/>
    </row>
    <row r="3" spans="2:19" ht="13.5" thickBot="1" x14ac:dyDescent="0.25">
      <c r="C3" s="124" t="s">
        <v>54</v>
      </c>
      <c r="D3" s="104"/>
      <c r="M3" s="124" t="s">
        <v>54</v>
      </c>
      <c r="N3" s="104"/>
    </row>
    <row r="4" spans="2:19" ht="10.5" customHeight="1" x14ac:dyDescent="0.2">
      <c r="B4" s="77"/>
      <c r="C4" s="249" t="s">
        <v>23</v>
      </c>
      <c r="L4" s="77"/>
      <c r="M4" s="249" t="s">
        <v>23</v>
      </c>
    </row>
    <row r="5" spans="2:19" ht="9" customHeight="1" x14ac:dyDescent="0.2">
      <c r="B5" s="78" t="s">
        <v>67</v>
      </c>
      <c r="C5" s="250"/>
      <c r="L5" s="78" t="s">
        <v>67</v>
      </c>
      <c r="M5" s="250"/>
    </row>
    <row r="6" spans="2:19" ht="13.5" customHeight="1" thickBot="1" x14ac:dyDescent="0.25">
      <c r="B6" s="79"/>
      <c r="C6" s="251"/>
      <c r="L6" s="116"/>
      <c r="M6" s="251"/>
    </row>
    <row r="7" spans="2:19" x14ac:dyDescent="0.2">
      <c r="B7" s="83" t="s">
        <v>23</v>
      </c>
      <c r="C7" s="82">
        <v>11436888.6817024</v>
      </c>
      <c r="L7" s="83" t="s">
        <v>23</v>
      </c>
      <c r="M7" s="82">
        <v>18234820.7052458</v>
      </c>
    </row>
    <row r="8" spans="2:19" x14ac:dyDescent="0.2">
      <c r="B8" s="87" t="s">
        <v>2</v>
      </c>
      <c r="C8" s="86">
        <v>2005387.6519488001</v>
      </c>
      <c r="L8" s="87" t="s">
        <v>2</v>
      </c>
      <c r="M8" s="86">
        <v>2948064.1118502999</v>
      </c>
    </row>
    <row r="9" spans="2:19" x14ac:dyDescent="0.2">
      <c r="B9" s="87" t="s">
        <v>0</v>
      </c>
      <c r="C9" s="85">
        <v>4528726.3904735995</v>
      </c>
      <c r="L9" s="87" t="s">
        <v>0</v>
      </c>
      <c r="M9" s="85">
        <v>7094172.1129355496</v>
      </c>
    </row>
    <row r="10" spans="2:19" ht="22.5" customHeight="1" x14ac:dyDescent="0.2">
      <c r="B10" s="84" t="s">
        <v>61</v>
      </c>
      <c r="C10" s="85">
        <v>3514632.6841247999</v>
      </c>
      <c r="L10" s="84" t="s">
        <v>61</v>
      </c>
      <c r="M10" s="85">
        <v>5859141.8736902997</v>
      </c>
    </row>
    <row r="11" spans="2:19" x14ac:dyDescent="0.2">
      <c r="B11" s="88" t="s">
        <v>62</v>
      </c>
      <c r="C11" s="85">
        <v>1652.1565760000001</v>
      </c>
      <c r="L11" s="88" t="s">
        <v>62</v>
      </c>
      <c r="M11" s="85">
        <v>73178.19147125</v>
      </c>
    </row>
    <row r="12" spans="2:19" x14ac:dyDescent="0.2">
      <c r="B12" s="88" t="s">
        <v>63</v>
      </c>
      <c r="C12" s="85">
        <v>11565.096031999999</v>
      </c>
      <c r="F12" s="112" t="s">
        <v>99</v>
      </c>
      <c r="L12" s="88" t="s">
        <v>63</v>
      </c>
      <c r="M12" s="85">
        <v>11565.096031999999</v>
      </c>
      <c r="P12" s="112" t="s">
        <v>99</v>
      </c>
    </row>
    <row r="13" spans="2:19" ht="24.75" customHeight="1" x14ac:dyDescent="0.2">
      <c r="B13" s="87" t="s">
        <v>64</v>
      </c>
      <c r="C13" s="85">
        <v>1133544.6267935999</v>
      </c>
      <c r="L13" s="87" t="s">
        <v>64</v>
      </c>
      <c r="M13" s="85">
        <v>1789915.7299993001</v>
      </c>
    </row>
    <row r="14" spans="2:19" x14ac:dyDescent="0.2">
      <c r="B14" s="87" t="s">
        <v>65</v>
      </c>
      <c r="C14" s="85">
        <v>66912.341327999995</v>
      </c>
      <c r="L14" s="87" t="s">
        <v>65</v>
      </c>
      <c r="M14" s="85">
        <v>224160.6254937</v>
      </c>
    </row>
    <row r="15" spans="2:19" ht="13.5" thickBot="1" x14ac:dyDescent="0.25">
      <c r="B15" s="89" t="s">
        <v>66</v>
      </c>
      <c r="C15" s="90">
        <v>174467.73442560001</v>
      </c>
      <c r="L15" s="89" t="s">
        <v>66</v>
      </c>
      <c r="M15" s="90">
        <v>234622.9637734</v>
      </c>
    </row>
    <row r="16" spans="2:19" x14ac:dyDescent="0.2">
      <c r="B16" s="94"/>
      <c r="C16" s="111"/>
      <c r="L16" s="94"/>
      <c r="M16" s="111"/>
    </row>
    <row r="17" spans="1:22" x14ac:dyDescent="0.2">
      <c r="B17" s="94"/>
      <c r="C17" s="111"/>
      <c r="L17" s="94"/>
      <c r="M17" s="111"/>
    </row>
    <row r="18" spans="1:22" ht="48.75" customHeight="1" thickBot="1" x14ac:dyDescent="0.25">
      <c r="B18" s="252" t="s">
        <v>137</v>
      </c>
      <c r="C18" s="252"/>
      <c r="D18" s="252"/>
      <c r="E18" s="252"/>
      <c r="F18" s="252"/>
      <c r="G18" s="252"/>
      <c r="H18" s="252"/>
      <c r="I18" s="252"/>
      <c r="L18" s="252" t="s">
        <v>136</v>
      </c>
      <c r="M18" s="252"/>
      <c r="N18" s="252"/>
      <c r="O18" s="252"/>
      <c r="P18" s="252"/>
      <c r="Q18" s="252"/>
      <c r="R18" s="252"/>
      <c r="S18" s="252"/>
    </row>
    <row r="19" spans="1:22" ht="13.5" thickBot="1" x14ac:dyDescent="0.25">
      <c r="I19" s="124" t="s">
        <v>56</v>
      </c>
      <c r="T19" s="124" t="s">
        <v>56</v>
      </c>
    </row>
    <row r="20" spans="1:22" ht="68.25" customHeight="1" thickBot="1" x14ac:dyDescent="0.25">
      <c r="B20" s="80" t="s">
        <v>69</v>
      </c>
      <c r="C20" s="80" t="s">
        <v>2</v>
      </c>
      <c r="D20" s="81" t="s">
        <v>0</v>
      </c>
      <c r="E20" s="81" t="s">
        <v>61</v>
      </c>
      <c r="F20" s="118" t="s">
        <v>62</v>
      </c>
      <c r="G20" s="70" t="s">
        <v>63</v>
      </c>
      <c r="H20" s="80" t="s">
        <v>64</v>
      </c>
      <c r="I20" s="81" t="s">
        <v>65</v>
      </c>
      <c r="J20" s="71" t="s">
        <v>66</v>
      </c>
      <c r="L20" s="80" t="s">
        <v>69</v>
      </c>
      <c r="M20" s="80" t="s">
        <v>2</v>
      </c>
      <c r="N20" s="80" t="s">
        <v>0</v>
      </c>
      <c r="O20" s="80" t="s">
        <v>61</v>
      </c>
      <c r="P20" s="80" t="s">
        <v>62</v>
      </c>
      <c r="Q20" s="80" t="s">
        <v>63</v>
      </c>
      <c r="R20" s="80" t="s">
        <v>64</v>
      </c>
      <c r="S20" s="80" t="s">
        <v>65</v>
      </c>
      <c r="T20" s="128" t="s">
        <v>66</v>
      </c>
      <c r="U20" s="104"/>
    </row>
    <row r="21" spans="1:22" ht="54" customHeight="1" thickBot="1" x14ac:dyDescent="0.25">
      <c r="A21" s="168"/>
      <c r="B21" s="172" t="s">
        <v>68</v>
      </c>
      <c r="C21" s="171">
        <v>17.534381139489199</v>
      </c>
      <c r="D21" s="169">
        <v>39.59753842597943</v>
      </c>
      <c r="E21" s="169">
        <v>30.730671443430026</v>
      </c>
      <c r="F21" s="169">
        <v>0.1</v>
      </c>
      <c r="G21" s="169">
        <v>0.10112099849763087</v>
      </c>
      <c r="H21" s="169">
        <v>9.9113024384606501</v>
      </c>
      <c r="I21" s="169">
        <v>0.58505720559343577</v>
      </c>
      <c r="J21" s="170">
        <v>1.5254824916214029</v>
      </c>
      <c r="K21" s="106"/>
      <c r="L21" s="172" t="s">
        <v>68</v>
      </c>
      <c r="M21" s="171">
        <v>16.167222916549981</v>
      </c>
      <c r="N21" s="169">
        <v>38.904534503564904</v>
      </c>
      <c r="O21" s="169">
        <v>32.131612196245726</v>
      </c>
      <c r="P21" s="169">
        <v>0.40131017822510356</v>
      </c>
      <c r="Q21" s="169">
        <v>6.3423140917820739E-2</v>
      </c>
      <c r="R21" s="169">
        <v>9.815921740784523</v>
      </c>
      <c r="S21" s="169">
        <v>1.2292998605092584</v>
      </c>
      <c r="T21" s="173">
        <v>1.2866754632026822</v>
      </c>
      <c r="U21" s="104"/>
      <c r="V21" s="96"/>
    </row>
    <row r="47" spans="2:12" x14ac:dyDescent="0.2">
      <c r="B47" s="11" t="s">
        <v>109</v>
      </c>
      <c r="L47" s="11" t="s">
        <v>110</v>
      </c>
    </row>
  </sheetData>
  <mergeCells count="6">
    <mergeCell ref="C4:C6"/>
    <mergeCell ref="B18:I18"/>
    <mergeCell ref="B2:I2"/>
    <mergeCell ref="L2:S2"/>
    <mergeCell ref="M4:M6"/>
    <mergeCell ref="L18:S1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6240C-6D92-4ECF-961D-7300D5EEEFD3}">
  <dimension ref="A1:Q44"/>
  <sheetViews>
    <sheetView tabSelected="1" workbookViewId="0">
      <selection activeCell="B2" sqref="B2:G2"/>
    </sheetView>
  </sheetViews>
  <sheetFormatPr defaultRowHeight="12.75" x14ac:dyDescent="0.2"/>
  <cols>
    <col min="1" max="1" width="3.42578125" customWidth="1"/>
    <col min="2" max="2" width="25.5703125" style="92" customWidth="1"/>
    <col min="3" max="3" width="16.7109375" style="92" customWidth="1"/>
    <col min="4" max="4" width="10.28515625" style="92" customWidth="1"/>
    <col min="5" max="5" width="12.42578125" style="92" customWidth="1"/>
    <col min="6" max="6" width="9.7109375" style="92" customWidth="1"/>
    <col min="7" max="7" width="24.28515625" style="92" customWidth="1"/>
    <col min="8" max="8" width="2.5703125" customWidth="1"/>
    <col min="9" max="9" width="26.28515625" customWidth="1"/>
    <col min="10" max="10" width="10.42578125" customWidth="1"/>
    <col min="11" max="11" width="5.85546875" customWidth="1"/>
    <col min="12" max="12" width="10.7109375" customWidth="1"/>
    <col min="13" max="13" width="7.85546875" customWidth="1"/>
    <col min="14" max="14" width="6.5703125" customWidth="1"/>
    <col min="15" max="15" width="11.7109375" customWidth="1"/>
    <col min="16" max="16" width="12.28515625" customWidth="1"/>
  </cols>
  <sheetData>
    <row r="1" spans="1:17" x14ac:dyDescent="0.2">
      <c r="F1" s="95"/>
      <c r="G1" s="95"/>
      <c r="O1" s="96"/>
      <c r="P1" s="96"/>
    </row>
    <row r="2" spans="1:17" ht="50.25" customHeight="1" thickBot="1" x14ac:dyDescent="0.25">
      <c r="B2" s="253" t="s">
        <v>120</v>
      </c>
      <c r="C2" s="253"/>
      <c r="D2" s="253"/>
      <c r="E2" s="253"/>
      <c r="F2" s="253"/>
      <c r="G2" s="253"/>
      <c r="H2" s="96"/>
      <c r="I2" s="253" t="s">
        <v>139</v>
      </c>
      <c r="J2" s="253"/>
      <c r="K2" s="253"/>
      <c r="L2" s="253"/>
      <c r="M2" s="253"/>
      <c r="N2" s="253"/>
      <c r="O2" s="253"/>
      <c r="P2" s="253"/>
      <c r="Q2" s="96"/>
    </row>
    <row r="3" spans="1:17" ht="15.75" customHeight="1" thickBot="1" x14ac:dyDescent="0.3">
      <c r="B3" s="103"/>
      <c r="G3" s="125" t="s">
        <v>57</v>
      </c>
      <c r="I3" s="97"/>
      <c r="J3" s="97"/>
      <c r="L3" s="97"/>
      <c r="N3" s="97"/>
      <c r="P3" s="126" t="s">
        <v>57</v>
      </c>
    </row>
    <row r="4" spans="1:17" ht="12.75" customHeight="1" x14ac:dyDescent="0.2">
      <c r="B4" s="254" t="s">
        <v>70</v>
      </c>
      <c r="C4" s="257" t="s">
        <v>71</v>
      </c>
      <c r="D4" s="261" t="s">
        <v>111</v>
      </c>
      <c r="E4" s="266"/>
      <c r="F4" s="266"/>
      <c r="G4" s="249"/>
      <c r="I4" s="254" t="s">
        <v>70</v>
      </c>
      <c r="J4" s="257" t="s">
        <v>71</v>
      </c>
      <c r="K4" s="261" t="s">
        <v>111</v>
      </c>
      <c r="L4" s="262"/>
      <c r="M4" s="262"/>
      <c r="N4" s="262"/>
      <c r="O4" s="262"/>
      <c r="P4" s="263"/>
    </row>
    <row r="5" spans="1:17" ht="13.5" customHeight="1" thickBot="1" x14ac:dyDescent="0.25">
      <c r="B5" s="255"/>
      <c r="C5" s="258"/>
      <c r="D5" s="267" t="s">
        <v>72</v>
      </c>
      <c r="E5" s="268"/>
      <c r="F5" s="268"/>
      <c r="G5" s="269"/>
      <c r="I5" s="255"/>
      <c r="J5" s="258"/>
      <c r="K5" s="98" t="s">
        <v>84</v>
      </c>
      <c r="L5" s="98"/>
      <c r="M5" s="98"/>
      <c r="N5" s="98"/>
      <c r="O5" s="98"/>
      <c r="P5" s="99"/>
    </row>
    <row r="6" spans="1:17" ht="24" customHeight="1" x14ac:dyDescent="0.2">
      <c r="B6" s="255"/>
      <c r="C6" s="258"/>
      <c r="D6" s="264" t="s">
        <v>53</v>
      </c>
      <c r="E6" s="270" t="s">
        <v>45</v>
      </c>
      <c r="F6" s="270" t="s">
        <v>73</v>
      </c>
      <c r="G6" s="270" t="s">
        <v>74</v>
      </c>
      <c r="I6" s="255"/>
      <c r="J6" s="259"/>
      <c r="K6" s="264" t="s">
        <v>48</v>
      </c>
      <c r="L6" s="280" t="s">
        <v>85</v>
      </c>
      <c r="M6" s="257" t="s">
        <v>86</v>
      </c>
      <c r="N6" s="270" t="s">
        <v>50</v>
      </c>
      <c r="O6" s="81" t="s">
        <v>87</v>
      </c>
      <c r="P6" s="270" t="s">
        <v>88</v>
      </c>
    </row>
    <row r="7" spans="1:17" ht="13.5" customHeight="1" thickBot="1" x14ac:dyDescent="0.25">
      <c r="B7" s="256"/>
      <c r="C7" s="265"/>
      <c r="D7" s="256"/>
      <c r="E7" s="256"/>
      <c r="F7" s="256"/>
      <c r="G7" s="256"/>
      <c r="I7" s="256"/>
      <c r="J7" s="260"/>
      <c r="K7" s="256"/>
      <c r="L7" s="281"/>
      <c r="M7" s="265"/>
      <c r="N7" s="256"/>
      <c r="O7" s="210" t="s">
        <v>89</v>
      </c>
      <c r="P7" s="265"/>
    </row>
    <row r="8" spans="1:17" ht="13.5" thickBot="1" x14ac:dyDescent="0.25">
      <c r="A8" s="168"/>
      <c r="B8" s="189" t="s">
        <v>75</v>
      </c>
      <c r="C8" s="186">
        <v>17779</v>
      </c>
      <c r="D8" s="93">
        <v>2103</v>
      </c>
      <c r="E8" s="211">
        <v>15412</v>
      </c>
      <c r="F8" s="195">
        <v>66</v>
      </c>
      <c r="G8" s="167">
        <v>198</v>
      </c>
      <c r="I8" s="184" t="s">
        <v>75</v>
      </c>
      <c r="J8" s="175">
        <v>17779</v>
      </c>
      <c r="K8" s="202">
        <v>2315</v>
      </c>
      <c r="L8" s="204">
        <v>9359</v>
      </c>
      <c r="M8" s="206">
        <v>528</v>
      </c>
      <c r="N8" s="206" t="s">
        <v>115</v>
      </c>
      <c r="O8" s="232" t="s">
        <v>115</v>
      </c>
      <c r="P8" s="110">
        <v>5577</v>
      </c>
    </row>
    <row r="9" spans="1:17" ht="13.5" thickBot="1" x14ac:dyDescent="0.25">
      <c r="B9" s="185" t="s">
        <v>26</v>
      </c>
      <c r="C9" s="187">
        <v>2575</v>
      </c>
      <c r="D9" s="108" t="s">
        <v>115</v>
      </c>
      <c r="E9" s="196">
        <v>2311</v>
      </c>
      <c r="F9" s="196">
        <v>66</v>
      </c>
      <c r="G9" s="108">
        <v>198</v>
      </c>
      <c r="H9" s="106"/>
      <c r="I9" s="33" t="s">
        <v>26</v>
      </c>
      <c r="J9" s="109">
        <v>2575</v>
      </c>
      <c r="K9" s="213">
        <v>1915</v>
      </c>
      <c r="L9" s="205">
        <v>660</v>
      </c>
      <c r="M9" s="203" t="s">
        <v>115</v>
      </c>
      <c r="N9" s="203" t="s">
        <v>115</v>
      </c>
      <c r="O9" s="205" t="s">
        <v>115</v>
      </c>
      <c r="P9" s="109" t="s">
        <v>115</v>
      </c>
      <c r="Q9" s="104"/>
    </row>
    <row r="10" spans="1:17" x14ac:dyDescent="0.2">
      <c r="B10" s="26" t="s">
        <v>22</v>
      </c>
      <c r="C10" s="134">
        <v>2277</v>
      </c>
      <c r="D10" s="209" t="s">
        <v>115</v>
      </c>
      <c r="E10" s="57">
        <v>2046</v>
      </c>
      <c r="F10" s="57">
        <v>33</v>
      </c>
      <c r="G10" s="183">
        <v>198</v>
      </c>
      <c r="I10" s="26" t="s">
        <v>22</v>
      </c>
      <c r="J10" s="209">
        <v>2277</v>
      </c>
      <c r="K10" s="192">
        <v>1782</v>
      </c>
      <c r="L10" s="63">
        <v>495</v>
      </c>
      <c r="M10" s="63" t="s">
        <v>115</v>
      </c>
      <c r="N10" s="57" t="s">
        <v>115</v>
      </c>
      <c r="O10" s="218" t="s">
        <v>115</v>
      </c>
      <c r="P10" s="182" t="s">
        <v>115</v>
      </c>
    </row>
    <row r="11" spans="1:17" x14ac:dyDescent="0.2">
      <c r="B11" s="26" t="s">
        <v>76</v>
      </c>
      <c r="C11" s="134">
        <v>298</v>
      </c>
      <c r="D11" s="63" t="s">
        <v>115</v>
      </c>
      <c r="E11" s="57">
        <v>265</v>
      </c>
      <c r="F11" s="57">
        <v>33</v>
      </c>
      <c r="G11" s="181" t="s">
        <v>115</v>
      </c>
      <c r="H11" s="106"/>
      <c r="I11" s="26" t="s">
        <v>76</v>
      </c>
      <c r="J11" s="209">
        <v>298</v>
      </c>
      <c r="K11" s="192">
        <v>133</v>
      </c>
      <c r="L11" s="57">
        <v>165</v>
      </c>
      <c r="M11" s="57" t="s">
        <v>115</v>
      </c>
      <c r="N11" s="57" t="s">
        <v>115</v>
      </c>
      <c r="O11" s="218" t="s">
        <v>115</v>
      </c>
      <c r="P11" s="182" t="s">
        <v>115</v>
      </c>
    </row>
    <row r="12" spans="1:17" ht="13.5" thickBot="1" x14ac:dyDescent="0.25">
      <c r="B12" s="26" t="s">
        <v>77</v>
      </c>
      <c r="C12" s="134" t="s">
        <v>115</v>
      </c>
      <c r="D12" s="63" t="s">
        <v>115</v>
      </c>
      <c r="E12" s="57" t="s">
        <v>115</v>
      </c>
      <c r="F12" s="57" t="s">
        <v>115</v>
      </c>
      <c r="G12" s="181" t="s">
        <v>115</v>
      </c>
      <c r="H12" s="106"/>
      <c r="I12" s="26" t="s">
        <v>77</v>
      </c>
      <c r="J12" s="209" t="s">
        <v>115</v>
      </c>
      <c r="K12" s="192" t="s">
        <v>115</v>
      </c>
      <c r="L12" s="57" t="s">
        <v>115</v>
      </c>
      <c r="M12" s="57" t="s">
        <v>115</v>
      </c>
      <c r="N12" s="57" t="s">
        <v>115</v>
      </c>
      <c r="O12" s="218" t="s">
        <v>115</v>
      </c>
      <c r="P12" s="182" t="s">
        <v>115</v>
      </c>
    </row>
    <row r="13" spans="1:17" ht="13.5" thickBot="1" x14ac:dyDescent="0.25">
      <c r="B13" s="185" t="s">
        <v>25</v>
      </c>
      <c r="C13" s="188">
        <v>15204</v>
      </c>
      <c r="D13" s="107">
        <v>2103</v>
      </c>
      <c r="E13" s="220">
        <v>13101</v>
      </c>
      <c r="F13" s="201" t="s">
        <v>115</v>
      </c>
      <c r="G13" s="107" t="s">
        <v>115</v>
      </c>
      <c r="H13" s="106"/>
      <c r="I13" s="33" t="s">
        <v>25</v>
      </c>
      <c r="J13" s="107">
        <v>15204</v>
      </c>
      <c r="K13" s="219">
        <v>400</v>
      </c>
      <c r="L13" s="220">
        <v>8699</v>
      </c>
      <c r="M13" s="220">
        <v>528</v>
      </c>
      <c r="N13" s="201" t="s">
        <v>115</v>
      </c>
      <c r="O13" s="200" t="s">
        <v>115</v>
      </c>
      <c r="P13" s="110">
        <v>5577</v>
      </c>
    </row>
    <row r="14" spans="1:17" x14ac:dyDescent="0.2">
      <c r="B14" s="176" t="s">
        <v>78</v>
      </c>
      <c r="C14" s="177">
        <v>13320</v>
      </c>
      <c r="D14" s="178">
        <v>2103</v>
      </c>
      <c r="E14" s="179">
        <v>11217</v>
      </c>
      <c r="F14" s="179" t="s">
        <v>115</v>
      </c>
      <c r="G14" s="180" t="s">
        <v>115</v>
      </c>
      <c r="I14" s="26" t="s">
        <v>78</v>
      </c>
      <c r="J14" s="209">
        <v>13320</v>
      </c>
      <c r="K14" s="192">
        <v>301</v>
      </c>
      <c r="L14" s="57">
        <v>7442</v>
      </c>
      <c r="M14" s="57" t="s">
        <v>115</v>
      </c>
      <c r="N14" s="57" t="s">
        <v>115</v>
      </c>
      <c r="O14" s="218" t="s">
        <v>115</v>
      </c>
      <c r="P14" s="182">
        <v>5577</v>
      </c>
    </row>
    <row r="15" spans="1:17" x14ac:dyDescent="0.2">
      <c r="B15" s="26" t="s">
        <v>3</v>
      </c>
      <c r="C15" s="134" t="s">
        <v>115</v>
      </c>
      <c r="D15" s="63" t="s">
        <v>115</v>
      </c>
      <c r="E15" s="57" t="s">
        <v>115</v>
      </c>
      <c r="F15" s="57" t="s">
        <v>115</v>
      </c>
      <c r="G15" s="58" t="s">
        <v>115</v>
      </c>
      <c r="I15" s="26" t="s">
        <v>3</v>
      </c>
      <c r="J15" s="209" t="s">
        <v>115</v>
      </c>
      <c r="K15" s="192" t="s">
        <v>115</v>
      </c>
      <c r="L15" s="57" t="s">
        <v>115</v>
      </c>
      <c r="M15" s="57" t="s">
        <v>115</v>
      </c>
      <c r="N15" s="57" t="s">
        <v>115</v>
      </c>
      <c r="O15" s="218" t="s">
        <v>115</v>
      </c>
      <c r="P15" s="182" t="s">
        <v>115</v>
      </c>
    </row>
    <row r="16" spans="1:17" ht="14.25" customHeight="1" x14ac:dyDescent="0.2">
      <c r="B16" s="26" t="s">
        <v>79</v>
      </c>
      <c r="C16" s="134">
        <v>198</v>
      </c>
      <c r="D16" s="63" t="s">
        <v>115</v>
      </c>
      <c r="E16" s="57">
        <v>198</v>
      </c>
      <c r="F16" s="57" t="s">
        <v>115</v>
      </c>
      <c r="G16" s="58" t="s">
        <v>115</v>
      </c>
      <c r="I16" s="26" t="s">
        <v>79</v>
      </c>
      <c r="J16" s="221">
        <v>198</v>
      </c>
      <c r="K16" s="192">
        <v>99</v>
      </c>
      <c r="L16" s="57">
        <v>99</v>
      </c>
      <c r="M16" s="57" t="s">
        <v>115</v>
      </c>
      <c r="N16" s="57" t="s">
        <v>115</v>
      </c>
      <c r="O16" s="218" t="s">
        <v>115</v>
      </c>
      <c r="P16" s="182" t="s">
        <v>115</v>
      </c>
    </row>
    <row r="17" spans="2:17" ht="13.5" customHeight="1" x14ac:dyDescent="0.2">
      <c r="B17" s="26" t="s">
        <v>80</v>
      </c>
      <c r="C17" s="134">
        <v>200</v>
      </c>
      <c r="D17" s="63" t="s">
        <v>115</v>
      </c>
      <c r="E17" s="57">
        <v>200</v>
      </c>
      <c r="F17" s="57" t="s">
        <v>115</v>
      </c>
      <c r="G17" s="58" t="s">
        <v>115</v>
      </c>
      <c r="I17" s="26" t="s">
        <v>80</v>
      </c>
      <c r="J17" s="221">
        <v>200</v>
      </c>
      <c r="K17" s="192" t="s">
        <v>115</v>
      </c>
      <c r="L17" s="57">
        <v>200</v>
      </c>
      <c r="M17" s="57" t="s">
        <v>115</v>
      </c>
      <c r="N17" s="57" t="s">
        <v>115</v>
      </c>
      <c r="O17" s="218" t="s">
        <v>115</v>
      </c>
      <c r="P17" s="182" t="s">
        <v>115</v>
      </c>
    </row>
    <row r="18" spans="2:17" x14ac:dyDescent="0.2">
      <c r="B18" s="26" t="s">
        <v>81</v>
      </c>
      <c r="C18" s="134">
        <v>67</v>
      </c>
      <c r="D18" s="63" t="s">
        <v>115</v>
      </c>
      <c r="E18" s="57">
        <v>67</v>
      </c>
      <c r="F18" s="57" t="s">
        <v>115</v>
      </c>
      <c r="G18" s="58" t="s">
        <v>115</v>
      </c>
      <c r="I18" s="26" t="s">
        <v>81</v>
      </c>
      <c r="J18" s="221">
        <v>67</v>
      </c>
      <c r="K18" s="192" t="s">
        <v>115</v>
      </c>
      <c r="L18" s="57">
        <v>67</v>
      </c>
      <c r="M18" s="57" t="s">
        <v>115</v>
      </c>
      <c r="N18" s="57" t="s">
        <v>115</v>
      </c>
      <c r="O18" s="218" t="s">
        <v>115</v>
      </c>
      <c r="P18" s="182" t="s">
        <v>115</v>
      </c>
    </row>
    <row r="19" spans="2:17" x14ac:dyDescent="0.2">
      <c r="B19" s="26" t="s">
        <v>114</v>
      </c>
      <c r="C19" s="134" t="s">
        <v>115</v>
      </c>
      <c r="D19" s="63" t="s">
        <v>115</v>
      </c>
      <c r="E19" s="57" t="s">
        <v>115</v>
      </c>
      <c r="F19" s="57" t="s">
        <v>115</v>
      </c>
      <c r="G19" s="58" t="s">
        <v>115</v>
      </c>
      <c r="I19" s="26" t="s">
        <v>114</v>
      </c>
      <c r="J19" s="221" t="s">
        <v>115</v>
      </c>
      <c r="K19" s="192" t="s">
        <v>115</v>
      </c>
      <c r="L19" s="57" t="s">
        <v>115</v>
      </c>
      <c r="M19" s="57" t="s">
        <v>115</v>
      </c>
      <c r="N19" s="57" t="s">
        <v>115</v>
      </c>
      <c r="O19" s="218" t="s">
        <v>115</v>
      </c>
      <c r="P19" s="182" t="s">
        <v>115</v>
      </c>
    </row>
    <row r="20" spans="2:17" x14ac:dyDescent="0.2">
      <c r="B20" s="26" t="s">
        <v>82</v>
      </c>
      <c r="C20" s="134">
        <v>627</v>
      </c>
      <c r="D20" s="63" t="s">
        <v>115</v>
      </c>
      <c r="E20" s="57">
        <v>627</v>
      </c>
      <c r="F20" s="57" t="s">
        <v>115</v>
      </c>
      <c r="G20" s="58" t="s">
        <v>115</v>
      </c>
      <c r="I20" s="26" t="s">
        <v>82</v>
      </c>
      <c r="J20" s="221">
        <v>627</v>
      </c>
      <c r="K20" s="192" t="s">
        <v>115</v>
      </c>
      <c r="L20" s="57">
        <v>627</v>
      </c>
      <c r="M20" s="57" t="s">
        <v>115</v>
      </c>
      <c r="N20" s="57" t="s">
        <v>115</v>
      </c>
      <c r="O20" s="218" t="s">
        <v>115</v>
      </c>
      <c r="P20" s="182" t="s">
        <v>115</v>
      </c>
    </row>
    <row r="21" spans="2:17" ht="13.5" thickBot="1" x14ac:dyDescent="0.25">
      <c r="B21" s="27" t="s">
        <v>83</v>
      </c>
      <c r="C21" s="136">
        <v>792</v>
      </c>
      <c r="D21" s="64" t="s">
        <v>115</v>
      </c>
      <c r="E21" s="59">
        <v>792</v>
      </c>
      <c r="F21" s="59" t="s">
        <v>115</v>
      </c>
      <c r="G21" s="60" t="s">
        <v>115</v>
      </c>
      <c r="I21" s="27" t="s">
        <v>83</v>
      </c>
      <c r="J21" s="222">
        <v>792</v>
      </c>
      <c r="K21" s="223" t="s">
        <v>115</v>
      </c>
      <c r="L21" s="59">
        <v>264</v>
      </c>
      <c r="M21" s="59">
        <v>528</v>
      </c>
      <c r="N21" s="59" t="s">
        <v>115</v>
      </c>
      <c r="O21" s="224" t="s">
        <v>115</v>
      </c>
      <c r="P21" s="197" t="s">
        <v>115</v>
      </c>
    </row>
    <row r="22" spans="2:17" x14ac:dyDescent="0.2">
      <c r="B22" s="95"/>
      <c r="C22" s="95"/>
      <c r="D22" s="95"/>
      <c r="E22" s="95"/>
      <c r="F22" s="95"/>
      <c r="G22" s="95"/>
      <c r="I22" s="96"/>
      <c r="J22" s="96"/>
      <c r="K22" s="96"/>
      <c r="L22" s="96"/>
      <c r="M22" s="96"/>
      <c r="N22" s="96"/>
      <c r="O22" s="96"/>
      <c r="P22" s="96"/>
    </row>
    <row r="23" spans="2:17" x14ac:dyDescent="0.2">
      <c r="B23" s="95"/>
      <c r="C23" s="95"/>
      <c r="D23" s="95"/>
      <c r="E23" s="95"/>
      <c r="F23" s="95"/>
      <c r="G23" s="95"/>
      <c r="I23" s="96"/>
      <c r="J23" s="96"/>
      <c r="K23" s="96"/>
      <c r="L23" s="96"/>
      <c r="M23" s="96"/>
      <c r="N23" s="96"/>
      <c r="O23" s="96"/>
      <c r="P23" s="96"/>
    </row>
    <row r="25" spans="2:17" ht="47.25" customHeight="1" thickBot="1" x14ac:dyDescent="0.25">
      <c r="B25" s="253" t="s">
        <v>121</v>
      </c>
      <c r="C25" s="253"/>
      <c r="D25" s="253"/>
      <c r="E25" s="253"/>
      <c r="F25" s="253"/>
      <c r="G25" s="253"/>
      <c r="H25" s="96"/>
      <c r="I25" s="253" t="s">
        <v>138</v>
      </c>
      <c r="J25" s="253"/>
      <c r="K25" s="253"/>
      <c r="L25" s="253"/>
      <c r="M25" s="253"/>
      <c r="N25" s="253"/>
      <c r="O25" s="253"/>
      <c r="P25" s="253"/>
      <c r="Q25" s="96"/>
    </row>
    <row r="26" spans="2:17" ht="15.75" thickBot="1" x14ac:dyDescent="0.3">
      <c r="B26" s="103"/>
      <c r="G26" s="125" t="s">
        <v>57</v>
      </c>
      <c r="I26" s="97"/>
      <c r="J26" s="97"/>
      <c r="L26" s="97"/>
      <c r="N26" s="97"/>
      <c r="P26" s="127" t="s">
        <v>57</v>
      </c>
      <c r="Q26" s="104"/>
    </row>
    <row r="27" spans="2:17" x14ac:dyDescent="0.2">
      <c r="B27" s="254" t="s">
        <v>70</v>
      </c>
      <c r="C27" s="270" t="s">
        <v>71</v>
      </c>
      <c r="D27" s="261" t="s">
        <v>100</v>
      </c>
      <c r="E27" s="266"/>
      <c r="F27" s="266"/>
      <c r="G27" s="249"/>
      <c r="I27" s="254" t="s">
        <v>70</v>
      </c>
      <c r="J27" s="257" t="s">
        <v>71</v>
      </c>
      <c r="K27" s="261" t="s">
        <v>100</v>
      </c>
      <c r="L27" s="266"/>
      <c r="M27" s="266"/>
      <c r="N27" s="266"/>
      <c r="O27" s="266"/>
      <c r="P27" s="249"/>
    </row>
    <row r="28" spans="2:17" ht="13.5" thickBot="1" x14ac:dyDescent="0.25">
      <c r="B28" s="271"/>
      <c r="C28" s="273"/>
      <c r="D28" s="267" t="s">
        <v>72</v>
      </c>
      <c r="E28" s="268"/>
      <c r="F28" s="268"/>
      <c r="G28" s="269"/>
      <c r="I28" s="271"/>
      <c r="J28" s="275"/>
      <c r="K28" s="98" t="s">
        <v>84</v>
      </c>
      <c r="L28" s="98"/>
      <c r="M28" s="98"/>
      <c r="N28" s="98"/>
      <c r="O28" s="98"/>
      <c r="P28" s="99"/>
    </row>
    <row r="29" spans="2:17" ht="24" x14ac:dyDescent="0.2">
      <c r="B29" s="271"/>
      <c r="C29" s="273"/>
      <c r="D29" s="264" t="s">
        <v>53</v>
      </c>
      <c r="E29" s="270" t="s">
        <v>45</v>
      </c>
      <c r="F29" s="270" t="s">
        <v>73</v>
      </c>
      <c r="G29" s="270" t="s">
        <v>74</v>
      </c>
      <c r="I29" s="271"/>
      <c r="J29" s="276"/>
      <c r="K29" s="282" t="s">
        <v>48</v>
      </c>
      <c r="L29" s="257" t="s">
        <v>85</v>
      </c>
      <c r="M29" s="270" t="s">
        <v>86</v>
      </c>
      <c r="N29" s="270" t="s">
        <v>50</v>
      </c>
      <c r="O29" s="117" t="s">
        <v>87</v>
      </c>
      <c r="P29" s="270" t="s">
        <v>88</v>
      </c>
    </row>
    <row r="30" spans="2:17" ht="13.5" thickBot="1" x14ac:dyDescent="0.25">
      <c r="B30" s="272"/>
      <c r="C30" s="274"/>
      <c r="D30" s="278"/>
      <c r="E30" s="274"/>
      <c r="F30" s="274"/>
      <c r="G30" s="274"/>
      <c r="I30" s="272"/>
      <c r="J30" s="277"/>
      <c r="K30" s="283"/>
      <c r="L30" s="279"/>
      <c r="M30" s="274"/>
      <c r="N30" s="274"/>
      <c r="O30" s="100" t="s">
        <v>89</v>
      </c>
      <c r="P30" s="273"/>
    </row>
    <row r="31" spans="2:17" ht="13.5" thickBot="1" x14ac:dyDescent="0.25">
      <c r="B31" s="184" t="s">
        <v>75</v>
      </c>
      <c r="C31" s="186">
        <v>28078</v>
      </c>
      <c r="D31" s="190">
        <v>2695</v>
      </c>
      <c r="E31" s="195">
        <v>25119</v>
      </c>
      <c r="F31" s="198">
        <v>66</v>
      </c>
      <c r="G31" s="93">
        <v>198</v>
      </c>
      <c r="H31" s="104"/>
      <c r="I31" s="184" t="s">
        <v>75</v>
      </c>
      <c r="J31" s="101">
        <v>28078</v>
      </c>
      <c r="K31" s="202">
        <v>5428</v>
      </c>
      <c r="L31" s="206">
        <v>15805</v>
      </c>
      <c r="M31" s="204">
        <v>824</v>
      </c>
      <c r="N31" s="206" t="s">
        <v>115</v>
      </c>
      <c r="O31" s="101" t="s">
        <v>115</v>
      </c>
      <c r="P31" s="208">
        <v>6021</v>
      </c>
    </row>
    <row r="32" spans="2:17" ht="13.5" thickBot="1" x14ac:dyDescent="0.25">
      <c r="B32" s="185" t="s">
        <v>26</v>
      </c>
      <c r="C32" s="187">
        <v>6355</v>
      </c>
      <c r="D32" s="191" t="s">
        <v>115</v>
      </c>
      <c r="E32" s="196">
        <v>6091</v>
      </c>
      <c r="F32" s="199">
        <v>66</v>
      </c>
      <c r="G32" s="167">
        <v>198</v>
      </c>
      <c r="H32" s="168"/>
      <c r="I32" s="33" t="s">
        <v>26</v>
      </c>
      <c r="J32" s="105">
        <v>6355</v>
      </c>
      <c r="K32" s="213">
        <v>4880</v>
      </c>
      <c r="L32" s="203">
        <v>1475</v>
      </c>
      <c r="M32" s="205" t="s">
        <v>115</v>
      </c>
      <c r="N32" s="203" t="s">
        <v>115</v>
      </c>
      <c r="O32" s="109" t="s">
        <v>115</v>
      </c>
      <c r="P32" s="207" t="s">
        <v>115</v>
      </c>
      <c r="Q32" s="96"/>
    </row>
    <row r="33" spans="2:16" x14ac:dyDescent="0.2">
      <c r="B33" s="26" t="s">
        <v>22</v>
      </c>
      <c r="C33" s="134">
        <v>5983</v>
      </c>
      <c r="D33" s="192" t="s">
        <v>115</v>
      </c>
      <c r="E33" s="57">
        <v>5752</v>
      </c>
      <c r="F33" s="63">
        <v>33</v>
      </c>
      <c r="G33" s="182">
        <v>198</v>
      </c>
      <c r="I33" s="26" t="s">
        <v>22</v>
      </c>
      <c r="J33" s="209">
        <v>5983</v>
      </c>
      <c r="K33" s="192">
        <v>4747</v>
      </c>
      <c r="L33" s="57">
        <v>1236</v>
      </c>
      <c r="M33" s="63" t="s">
        <v>115</v>
      </c>
      <c r="N33" s="57" t="s">
        <v>115</v>
      </c>
      <c r="O33" s="214" t="s">
        <v>115</v>
      </c>
      <c r="P33" s="58" t="s">
        <v>115</v>
      </c>
    </row>
    <row r="34" spans="2:16" x14ac:dyDescent="0.2">
      <c r="B34" s="26" t="s">
        <v>76</v>
      </c>
      <c r="C34" s="182">
        <v>372</v>
      </c>
      <c r="D34" s="192" t="s">
        <v>115</v>
      </c>
      <c r="E34" s="57">
        <v>339</v>
      </c>
      <c r="F34" s="63">
        <v>33</v>
      </c>
      <c r="G34" s="182" t="s">
        <v>115</v>
      </c>
      <c r="I34" s="26" t="s">
        <v>76</v>
      </c>
      <c r="J34" s="209">
        <v>372</v>
      </c>
      <c r="K34" s="192">
        <v>133</v>
      </c>
      <c r="L34" s="63">
        <v>239</v>
      </c>
      <c r="M34" s="57" t="s">
        <v>115</v>
      </c>
      <c r="N34" s="181" t="s">
        <v>115</v>
      </c>
      <c r="O34" s="215" t="s">
        <v>115</v>
      </c>
      <c r="P34" s="182" t="s">
        <v>115</v>
      </c>
    </row>
    <row r="35" spans="2:16" ht="13.5" thickBot="1" x14ac:dyDescent="0.25">
      <c r="B35" s="26" t="s">
        <v>77</v>
      </c>
      <c r="C35" s="182" t="s">
        <v>115</v>
      </c>
      <c r="D35" s="192" t="s">
        <v>115</v>
      </c>
      <c r="E35" s="57" t="s">
        <v>115</v>
      </c>
      <c r="F35" s="63" t="s">
        <v>115</v>
      </c>
      <c r="G35" s="197" t="s">
        <v>115</v>
      </c>
      <c r="I35" s="26" t="s">
        <v>77</v>
      </c>
      <c r="J35" s="209" t="s">
        <v>115</v>
      </c>
      <c r="K35" s="192" t="s">
        <v>115</v>
      </c>
      <c r="L35" s="63" t="s">
        <v>115</v>
      </c>
      <c r="M35" s="57" t="s">
        <v>115</v>
      </c>
      <c r="N35" s="181" t="s">
        <v>115</v>
      </c>
      <c r="O35" s="216" t="s">
        <v>115</v>
      </c>
      <c r="P35" s="182" t="s">
        <v>115</v>
      </c>
    </row>
    <row r="36" spans="2:16" ht="13.5" thickBot="1" x14ac:dyDescent="0.25">
      <c r="B36" s="185" t="s">
        <v>25</v>
      </c>
      <c r="C36" s="188">
        <v>21723</v>
      </c>
      <c r="D36" s="193">
        <v>2695</v>
      </c>
      <c r="E36" s="201">
        <v>19028</v>
      </c>
      <c r="F36" s="200" t="s">
        <v>115</v>
      </c>
      <c r="G36" s="107" t="s">
        <v>115</v>
      </c>
      <c r="H36" s="106"/>
      <c r="I36" s="33" t="s">
        <v>25</v>
      </c>
      <c r="J36" s="107">
        <v>21723</v>
      </c>
      <c r="K36" s="193">
        <v>548</v>
      </c>
      <c r="L36" s="107">
        <v>14330</v>
      </c>
      <c r="M36" s="201">
        <v>824</v>
      </c>
      <c r="N36" s="201" t="s">
        <v>115</v>
      </c>
      <c r="O36" s="201" t="s">
        <v>115</v>
      </c>
      <c r="P36" s="110">
        <v>6021</v>
      </c>
    </row>
    <row r="37" spans="2:16" x14ac:dyDescent="0.2">
      <c r="B37" s="176" t="s">
        <v>78</v>
      </c>
      <c r="C37" s="177">
        <v>15986</v>
      </c>
      <c r="D37" s="194">
        <v>2695</v>
      </c>
      <c r="E37" s="179">
        <v>13291</v>
      </c>
      <c r="F37" s="178" t="s">
        <v>115</v>
      </c>
      <c r="G37" s="183" t="s">
        <v>115</v>
      </c>
      <c r="I37" s="176" t="s">
        <v>78</v>
      </c>
      <c r="J37" s="233">
        <v>15986</v>
      </c>
      <c r="K37" s="194">
        <v>449</v>
      </c>
      <c r="L37" s="178">
        <v>9516</v>
      </c>
      <c r="M37" s="179" t="s">
        <v>115</v>
      </c>
      <c r="N37" s="179" t="s">
        <v>115</v>
      </c>
      <c r="O37" s="217" t="s">
        <v>115</v>
      </c>
      <c r="P37" s="183">
        <v>6021</v>
      </c>
    </row>
    <row r="38" spans="2:16" x14ac:dyDescent="0.2">
      <c r="B38" s="26" t="s">
        <v>3</v>
      </c>
      <c r="C38" s="134">
        <v>74</v>
      </c>
      <c r="D38" s="192" t="s">
        <v>115</v>
      </c>
      <c r="E38" s="63">
        <v>74</v>
      </c>
      <c r="F38" s="57" t="s">
        <v>115</v>
      </c>
      <c r="G38" s="182" t="s">
        <v>115</v>
      </c>
      <c r="I38" s="26" t="s">
        <v>3</v>
      </c>
      <c r="J38" s="134">
        <v>74</v>
      </c>
      <c r="K38" s="192" t="s">
        <v>115</v>
      </c>
      <c r="L38" s="63">
        <v>74</v>
      </c>
      <c r="M38" s="57" t="s">
        <v>115</v>
      </c>
      <c r="N38" s="57" t="s">
        <v>115</v>
      </c>
      <c r="O38" s="215" t="s">
        <v>115</v>
      </c>
      <c r="P38" s="182" t="s">
        <v>115</v>
      </c>
    </row>
    <row r="39" spans="2:16" ht="14.25" customHeight="1" x14ac:dyDescent="0.2">
      <c r="B39" s="26" t="s">
        <v>79</v>
      </c>
      <c r="C39" s="134">
        <v>198</v>
      </c>
      <c r="D39" s="192" t="s">
        <v>115</v>
      </c>
      <c r="E39" s="63">
        <v>198</v>
      </c>
      <c r="F39" s="57" t="s">
        <v>115</v>
      </c>
      <c r="G39" s="58" t="s">
        <v>115</v>
      </c>
      <c r="I39" s="26" t="s">
        <v>79</v>
      </c>
      <c r="J39" s="134">
        <v>198</v>
      </c>
      <c r="K39" s="63">
        <v>99</v>
      </c>
      <c r="L39" s="57">
        <v>99</v>
      </c>
      <c r="M39" s="57" t="s">
        <v>115</v>
      </c>
      <c r="N39" s="57" t="s">
        <v>115</v>
      </c>
      <c r="O39" s="215" t="s">
        <v>115</v>
      </c>
      <c r="P39" s="182" t="s">
        <v>115</v>
      </c>
    </row>
    <row r="40" spans="2:16" ht="13.5" customHeight="1" x14ac:dyDescent="0.2">
      <c r="B40" s="26" t="s">
        <v>80</v>
      </c>
      <c r="C40" s="134">
        <v>274</v>
      </c>
      <c r="D40" s="63" t="s">
        <v>115</v>
      </c>
      <c r="E40" s="57">
        <v>274</v>
      </c>
      <c r="F40" s="57" t="s">
        <v>115</v>
      </c>
      <c r="G40" s="58" t="s">
        <v>115</v>
      </c>
      <c r="I40" s="26" t="s">
        <v>80</v>
      </c>
      <c r="J40" s="134">
        <v>274</v>
      </c>
      <c r="K40" s="63" t="s">
        <v>115</v>
      </c>
      <c r="L40" s="57">
        <v>274</v>
      </c>
      <c r="M40" s="57" t="s">
        <v>115</v>
      </c>
      <c r="N40" s="57" t="s">
        <v>115</v>
      </c>
      <c r="O40" s="214" t="s">
        <v>115</v>
      </c>
      <c r="P40" s="58" t="s">
        <v>115</v>
      </c>
    </row>
    <row r="41" spans="2:16" x14ac:dyDescent="0.2">
      <c r="B41" s="26" t="s">
        <v>81</v>
      </c>
      <c r="C41" s="134">
        <v>67</v>
      </c>
      <c r="D41" s="63" t="s">
        <v>115</v>
      </c>
      <c r="E41" s="57">
        <v>67</v>
      </c>
      <c r="F41" s="57" t="s">
        <v>115</v>
      </c>
      <c r="G41" s="58" t="s">
        <v>115</v>
      </c>
      <c r="I41" s="26" t="s">
        <v>81</v>
      </c>
      <c r="J41" s="134">
        <v>67</v>
      </c>
      <c r="K41" s="63" t="s">
        <v>115</v>
      </c>
      <c r="L41" s="57">
        <v>67</v>
      </c>
      <c r="M41" s="57" t="s">
        <v>115</v>
      </c>
      <c r="N41" s="57" t="s">
        <v>115</v>
      </c>
      <c r="O41" s="215" t="s">
        <v>115</v>
      </c>
      <c r="P41" s="182" t="s">
        <v>115</v>
      </c>
    </row>
    <row r="42" spans="2:16" x14ac:dyDescent="0.2">
      <c r="B42" s="26" t="s">
        <v>114</v>
      </c>
      <c r="C42" s="134" t="s">
        <v>115</v>
      </c>
      <c r="D42" s="63" t="s">
        <v>115</v>
      </c>
      <c r="E42" s="57" t="s">
        <v>115</v>
      </c>
      <c r="F42" s="57" t="s">
        <v>115</v>
      </c>
      <c r="G42" s="58" t="s">
        <v>115</v>
      </c>
      <c r="I42" s="26" t="s">
        <v>114</v>
      </c>
      <c r="J42" s="134" t="s">
        <v>115</v>
      </c>
      <c r="K42" s="63" t="s">
        <v>115</v>
      </c>
      <c r="L42" s="57" t="s">
        <v>115</v>
      </c>
      <c r="M42" s="57" t="s">
        <v>115</v>
      </c>
      <c r="N42" s="57" t="s">
        <v>115</v>
      </c>
      <c r="O42" s="215" t="s">
        <v>115</v>
      </c>
      <c r="P42" s="182" t="s">
        <v>115</v>
      </c>
    </row>
    <row r="43" spans="2:16" x14ac:dyDescent="0.2">
      <c r="B43" s="26" t="s">
        <v>82</v>
      </c>
      <c r="C43" s="134">
        <v>3148</v>
      </c>
      <c r="D43" s="63" t="s">
        <v>115</v>
      </c>
      <c r="E43" s="57">
        <v>3148</v>
      </c>
      <c r="F43" s="57" t="s">
        <v>115</v>
      </c>
      <c r="G43" s="58" t="s">
        <v>115</v>
      </c>
      <c r="I43" s="26" t="s">
        <v>82</v>
      </c>
      <c r="J43" s="134">
        <v>3148</v>
      </c>
      <c r="K43" s="63" t="s">
        <v>115</v>
      </c>
      <c r="L43" s="57">
        <v>3148</v>
      </c>
      <c r="M43" s="57" t="s">
        <v>115</v>
      </c>
      <c r="N43" s="57" t="s">
        <v>115</v>
      </c>
      <c r="O43" s="215" t="s">
        <v>115</v>
      </c>
      <c r="P43" s="182" t="s">
        <v>115</v>
      </c>
    </row>
    <row r="44" spans="2:16" ht="13.5" thickBot="1" x14ac:dyDescent="0.25">
      <c r="B44" s="27" t="s">
        <v>83</v>
      </c>
      <c r="C44" s="136">
        <v>1976</v>
      </c>
      <c r="D44" s="64" t="s">
        <v>115</v>
      </c>
      <c r="E44" s="59">
        <v>1976</v>
      </c>
      <c r="F44" s="59" t="s">
        <v>115</v>
      </c>
      <c r="G44" s="60" t="s">
        <v>115</v>
      </c>
      <c r="I44" s="27" t="s">
        <v>83</v>
      </c>
      <c r="J44" s="136">
        <v>1976</v>
      </c>
      <c r="K44" s="64" t="s">
        <v>115</v>
      </c>
      <c r="L44" s="59">
        <v>1152</v>
      </c>
      <c r="M44" s="59">
        <v>824</v>
      </c>
      <c r="N44" s="59" t="s">
        <v>115</v>
      </c>
      <c r="O44" s="216" t="s">
        <v>115</v>
      </c>
      <c r="P44" s="197" t="s">
        <v>115</v>
      </c>
    </row>
  </sheetData>
  <mergeCells count="36">
    <mergeCell ref="L29:L30"/>
    <mergeCell ref="M29:M30"/>
    <mergeCell ref="N29:N30"/>
    <mergeCell ref="P29:P30"/>
    <mergeCell ref="L6:L7"/>
    <mergeCell ref="M6:M7"/>
    <mergeCell ref="N6:N7"/>
    <mergeCell ref="P6:P7"/>
    <mergeCell ref="K27:P27"/>
    <mergeCell ref="K29:K30"/>
    <mergeCell ref="I25:P25"/>
    <mergeCell ref="B27:B30"/>
    <mergeCell ref="C27:C30"/>
    <mergeCell ref="D27:G27"/>
    <mergeCell ref="I27:I30"/>
    <mergeCell ref="J27:J30"/>
    <mergeCell ref="D28:G28"/>
    <mergeCell ref="D29:D30"/>
    <mergeCell ref="E29:E30"/>
    <mergeCell ref="F29:F30"/>
    <mergeCell ref="G29:G30"/>
    <mergeCell ref="B25:G25"/>
    <mergeCell ref="I2:P2"/>
    <mergeCell ref="I4:I7"/>
    <mergeCell ref="J4:J7"/>
    <mergeCell ref="K4:P4"/>
    <mergeCell ref="K6:K7"/>
    <mergeCell ref="B2:G2"/>
    <mergeCell ref="B4:B7"/>
    <mergeCell ref="C4:C7"/>
    <mergeCell ref="D4:G4"/>
    <mergeCell ref="D5:G5"/>
    <mergeCell ref="D6:D7"/>
    <mergeCell ref="E6:E7"/>
    <mergeCell ref="F6:F7"/>
    <mergeCell ref="G6:G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Cheltuieli_Trim.II_Sem. I_2022</vt:lpstr>
      <vt:lpstr>Grafic 1 Trim II_Sem I_2022</vt:lpstr>
      <vt:lpstr>Grafic 2 Trim II_Sem I_2022</vt:lpstr>
      <vt:lpstr>Graf 3 Trim II_Sem I 2022</vt:lpstr>
      <vt:lpstr>Graf 4 Trim II_Sem I 2022</vt:lpstr>
      <vt:lpstr>Grafic 5 Trim II_Sem I 2022</vt:lpstr>
      <vt:lpstr>Ap cam înch. Trim II_sem I 2022</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Ionica.Cheran</dc:creator>
  <cp:lastModifiedBy>Birou Presa INS</cp:lastModifiedBy>
  <cp:lastPrinted>2022-09-05T07:06:19Z</cp:lastPrinted>
  <dcterms:created xsi:type="dcterms:W3CDTF">2016-12-08T08:00:47Z</dcterms:created>
  <dcterms:modified xsi:type="dcterms:W3CDTF">2022-09-15T12:07:32Z</dcterms:modified>
</cp:coreProperties>
</file>