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3"/>
  <workbookPr/>
  <mc:AlternateContent xmlns:mc="http://schemas.openxmlformats.org/markup-compatibility/2006">
    <mc:Choice Requires="x15">
      <x15ac:absPath xmlns:x15ac="http://schemas.microsoft.com/office/spreadsheetml/2010/11/ac" url="C:\Users\nina.alexevici\Desktop\comunicate 2021\septembrie\ACNER\"/>
    </mc:Choice>
  </mc:AlternateContent>
  <xr:revisionPtr revIDLastSave="0" documentId="13_ncr:1_{47EED4E3-DA6E-4878-AA8C-80BEE47FF747}" xr6:coauthVersionLast="36" xr6:coauthVersionMax="36" xr10:uidLastSave="{00000000-0000-0000-0000-000000000000}"/>
  <bookViews>
    <workbookView xWindow="32760" yWindow="32760" windowWidth="20760" windowHeight="11340" firstSheet="7" activeTab="9" xr2:uid="{00000000-000D-0000-FFFF-FFFF00000000}"/>
  </bookViews>
  <sheets>
    <sheet name="Grafic 1 Trim. II_2021" sheetId="1" r:id="rId1"/>
    <sheet name="Grafic 1 Sem. I_2021" sheetId="6" r:id="rId2"/>
    <sheet name="Grafic 2 Trim. I_2021" sheetId="2" r:id="rId3"/>
    <sheet name="Grafic 2 Sem. I_2021" sheetId="7" r:id="rId4"/>
    <sheet name="Cheltuieli trim. II" sheetId="3" r:id="rId5"/>
    <sheet name="Cheltuieli sem. I" sheetId="8" r:id="rId6"/>
    <sheet name="Sosiri_organiz_calat_trim II" sheetId="4" r:id="rId7"/>
    <sheet name="Sosiri_organiz_calat_sem I " sheetId="9" r:id="rId8"/>
    <sheet name="Sosiri_ mijloc trans._trim II" sheetId="5" r:id="rId9"/>
    <sheet name="Sosiri_ mijloc trans._sem.I" sheetId="10" r:id="rId10"/>
  </sheets>
  <calcPr calcId="191029"/>
</workbook>
</file>

<file path=xl/calcChain.xml><?xml version="1.0" encoding="utf-8"?>
<calcChain xmlns="http://schemas.openxmlformats.org/spreadsheetml/2006/main">
  <c r="C13" i="10" l="1"/>
  <c r="C9" i="10"/>
  <c r="C13" i="9"/>
  <c r="C9" i="9"/>
  <c r="E34" i="8"/>
  <c r="D34" i="8"/>
  <c r="C34" i="8"/>
  <c r="E26" i="8"/>
  <c r="D26" i="8"/>
  <c r="C26" i="8"/>
  <c r="E22" i="8"/>
  <c r="D22" i="8"/>
  <c r="C22" i="8"/>
  <c r="E16" i="8"/>
  <c r="D16" i="8"/>
  <c r="C16" i="8"/>
  <c r="E9" i="8"/>
  <c r="D9" i="8"/>
  <c r="C9" i="8"/>
  <c r="C13" i="5" l="1"/>
  <c r="C9" i="5"/>
  <c r="C13" i="4"/>
  <c r="C9" i="4"/>
  <c r="E34" i="3"/>
  <c r="D34" i="3"/>
  <c r="C34" i="3"/>
  <c r="E26" i="3"/>
  <c r="D26" i="3"/>
  <c r="C26" i="3"/>
  <c r="E22" i="3"/>
  <c r="D22" i="3"/>
  <c r="C22" i="3"/>
  <c r="E16" i="3"/>
  <c r="D16" i="3"/>
  <c r="C16" i="3"/>
  <c r="E9" i="3"/>
  <c r="D9" i="3"/>
  <c r="C9" i="3"/>
</calcChain>
</file>

<file path=xl/sharedStrings.xml><?xml version="1.0" encoding="utf-8"?>
<sst xmlns="http://schemas.openxmlformats.org/spreadsheetml/2006/main" count="289" uniqueCount="89">
  <si>
    <t>Cazare</t>
  </si>
  <si>
    <t>Restaurante și baruri</t>
  </si>
  <si>
    <t>Transport</t>
  </si>
  <si>
    <t>Cumpărături</t>
  </si>
  <si>
    <t>Recreere</t>
  </si>
  <si>
    <t>Sănătate</t>
  </si>
  <si>
    <t>Altele</t>
  </si>
  <si>
    <t>Scop Afaceri</t>
  </si>
  <si>
    <t>Scop Particular</t>
  </si>
  <si>
    <t>sursă foro: https://www.rri.ro</t>
  </si>
  <si>
    <t xml:space="preserve">Ponderea grupelor de cheltuieli în totalul cheltuielilor pentru călătorii de afaceri </t>
  </si>
  <si>
    <t>Ponderea grupelor de cheltuieli pentru călătorii de afaceri şi călătorii particulare,</t>
  </si>
  <si>
    <t>TOTAL</t>
  </si>
  <si>
    <t xml:space="preserve"> - Cazare cu mic dejun</t>
  </si>
  <si>
    <t xml:space="preserve"> - Cazare cu demipensiune</t>
  </si>
  <si>
    <t xml:space="preserve"> - Cazare all inclusive</t>
  </si>
  <si>
    <t xml:space="preserve"> - Numai pentru cazare</t>
  </si>
  <si>
    <t>Cheltuieli cazare</t>
  </si>
  <si>
    <t xml:space="preserve"> - Cheltuieli pentru restaurante, baruri</t>
  </si>
  <si>
    <t>Cheltuieli pentru restaurante, baruri</t>
  </si>
  <si>
    <t xml:space="preserve"> - Cheltuieli pentru transportul naval</t>
  </si>
  <si>
    <t>Cheltuieli pentru transport</t>
  </si>
  <si>
    <t>Cheltuieli pentru recreere</t>
  </si>
  <si>
    <t xml:space="preserve"> - Alte cheltuieli</t>
  </si>
  <si>
    <t>Alte cheltuieli</t>
  </si>
  <si>
    <t>Afaceri</t>
  </si>
  <si>
    <t>Total</t>
  </si>
  <si>
    <t>Total nerezidenți</t>
  </si>
  <si>
    <t>Total nerezidenti</t>
  </si>
  <si>
    <r>
      <rPr>
        <b/>
        <sz val="10"/>
        <rFont val="Arial"/>
        <family val="2"/>
      </rPr>
      <t>sursă foto</t>
    </r>
    <r>
      <rPr>
        <sz val="10"/>
        <rFont val="Arial"/>
        <family val="2"/>
      </rPr>
      <t>: https://pe-harta.ro/</t>
    </r>
  </si>
  <si>
    <t>Călătorii în scop particular</t>
  </si>
  <si>
    <t>Călătorii pentru afaceri</t>
  </si>
  <si>
    <t>Particular</t>
  </si>
  <si>
    <t>Cheltuieli pentru cumpărături</t>
  </si>
  <si>
    <t>Cheltuieli pentru sanatate</t>
  </si>
  <si>
    <t xml:space="preserve"> - Cheltuieli pentru transportul aerian</t>
  </si>
  <si>
    <t xml:space="preserve"> - Cheltuieli pentru cumpararea de cadouri, suveniruri</t>
  </si>
  <si>
    <t xml:space="preserve"> - Cheltuieli pentru spectacole, filme, teatru</t>
  </si>
  <si>
    <t xml:space="preserve"> - Cheltuieli pentru practicare sporturi</t>
  </si>
  <si>
    <t xml:space="preserve"> - Cheltuieli pentru transp feroviar în interiorul țării</t>
  </si>
  <si>
    <t xml:space="preserve"> - Cheltuieli pentru transp rutier în interiorul țării</t>
  </si>
  <si>
    <t xml:space="preserve"> - Cheltuieli pentru închirierea de autoturisme</t>
  </si>
  <si>
    <t xml:space="preserve"> - Cheltuieli pentru cumpărarea alimentelor, bauturilor</t>
  </si>
  <si>
    <t xml:space="preserve"> - Cheltuieli pentru îmbrăcăminte, încălțăminte</t>
  </si>
  <si>
    <t xml:space="preserve"> - Cheltuieli pentru bilete de intrare în muzee, obiective turistice, grădini zoologice/botanice</t>
  </si>
  <si>
    <t xml:space="preserve"> - Cheltuieli pentru acces în parcuri de distracții, târguri, cazinouri, săli de jocuri mecanice</t>
  </si>
  <si>
    <t xml:space="preserve"> - Cheltuieli pentru închirierea de echipamente sportive și de agrement</t>
  </si>
  <si>
    <t xml:space="preserve"> - Cheltuieli pentru sanatate și îngrijiri medicale</t>
  </si>
  <si>
    <t xml:space="preserve"> - Cheltuieli pentru servicii de cosmetică, coafor, frizerie și alte servicii de înfrumusețare</t>
  </si>
  <si>
    <t>Organizatorul călătoriei și motivul călătoriei</t>
  </si>
  <si>
    <t>-</t>
  </si>
  <si>
    <t>Pe cont propriu</t>
  </si>
  <si>
    <t>Altele (sindicat)</t>
  </si>
  <si>
    <t>Atât agenția de turism cât și pe cont propriu</t>
  </si>
  <si>
    <t>Avion</t>
  </si>
  <si>
    <t>Autoturism propiru</t>
  </si>
  <si>
    <t>Tren</t>
  </si>
  <si>
    <t>Croaziere</t>
  </si>
  <si>
    <t>Alte mijloace</t>
  </si>
  <si>
    <t>Agenția de turism</t>
  </si>
  <si>
    <t>lei</t>
  </si>
  <si>
    <t>Mijlocul de transport și motivul călătoriei</t>
  </si>
  <si>
    <t>%</t>
  </si>
  <si>
    <t xml:space="preserve">  - Afaceri</t>
  </si>
  <si>
    <t xml:space="preserve">  - Congrese, conferințe, cursuri</t>
  </si>
  <si>
    <t xml:space="preserve">  - Participări târguri, expoziții</t>
  </si>
  <si>
    <t xml:space="preserve">  -  Vacanță</t>
  </si>
  <si>
    <t xml:space="preserve">  -  Cumpărături</t>
  </si>
  <si>
    <t xml:space="preserve">  -  Evenimente culturale, sportive</t>
  </si>
  <si>
    <t xml:space="preserve">  -  Vizitarea prietenilor și rudelor</t>
  </si>
  <si>
    <t xml:space="preserve">  -  Tratament medical</t>
  </si>
  <si>
    <t xml:space="preserve">  -  Religie/pelerinaj</t>
  </si>
  <si>
    <t xml:space="preserve">  -  Tranzit</t>
  </si>
  <si>
    <t xml:space="preserve">  -  Alte activități</t>
  </si>
  <si>
    <t>Trimestrul II 2021</t>
  </si>
  <si>
    <t>şi în totalul cheltuielilor pentru călătorii în scop particular, pentru trimestrul II 2021</t>
  </si>
  <si>
    <t>Semestrul I 2021</t>
  </si>
  <si>
    <t>şi în totalul cheltuielilor pentru călătorii în scop particular, pentru semestrul I 2021</t>
  </si>
  <si>
    <t>CHELTUIELI ÎN TRIMESTRUL II 2021</t>
  </si>
  <si>
    <t>CHELTUIELI ÎN SEMESTRUL I 2021</t>
  </si>
  <si>
    <t>NUMĂRUL NEREZIDENȚILOR, DUPĂ ORGANIZATORUL CĂLĂTORIEI ȘI MOTIVUL CĂLĂTORIEI, ÎN TRIMESTRUL II 2021</t>
  </si>
  <si>
    <t>NUMĂRUL NEREZIDENȚILOR, DUPĂ ORGANIZATORUL CĂLĂTORIEI ȘI MOTIVUL CĂLĂTORIEI, ÎN SEMESTRUL I 2021</t>
  </si>
  <si>
    <t>NUMĂRUL NEREZIDENȚILOR, PE ȚĂRI DE REZIDENȚĂ, DUPĂ PRINCIPALUL MIJLOC DE TRANSPORT UTILIZAT, ÎN TRIMESTRUL II 2021</t>
  </si>
  <si>
    <t>NUMĂRUL NEREZIDENȚILOR, PE ȚĂRI DE REZIDENȚĂ, DUPĂ PRINCIPALUL MIJLOC DE TRANSPORT UTILIZAT, ÎN SEMESTRUL I 2021</t>
  </si>
  <si>
    <t>în total grupă cheltuieli, pentru trimestrul II 2021</t>
  </si>
  <si>
    <t>în total grupă cheltuieli, pentru semestrul I 2021</t>
  </si>
  <si>
    <t>număr turiști</t>
  </si>
  <si>
    <t xml:space="preserve"> Corelaţiile din interiorul tabelelor referitoare la cheltuielile turiștilor străini pot diferi ca urmare a rotunjirilor aplicate.</t>
  </si>
  <si>
    <t>Autocar, 
autobuz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</si>
</sst>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4"/>
      <name val="Calibri"/>
      <family val="2"/>
      <charset val="238"/>
    </font>
    <font>
      <b/>
      <sz val="13"/>
      <color indexed="54"/>
      <name val="Calibri"/>
      <family val="2"/>
      <charset val="238"/>
    </font>
    <font>
      <b/>
      <sz val="11"/>
      <color indexed="54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8"/>
      <color indexed="54"/>
      <name val="Calibri Light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17" borderId="0" applyNumberFormat="0" applyBorder="0" applyAlignment="0" applyProtection="0"/>
    <xf numFmtId="0" fontId="5" fillId="9" borderId="1" applyNumberFormat="0" applyAlignment="0" applyProtection="0"/>
    <xf numFmtId="0" fontId="6" fillId="14" borderId="2" applyNumberFormat="0" applyAlignment="0" applyProtection="0"/>
    <xf numFmtId="0" fontId="7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1" applyNumberFormat="0" applyAlignment="0" applyProtection="0"/>
    <xf numFmtId="0" fontId="13" fillId="0" borderId="6" applyNumberFormat="0" applyFill="0" applyAlignment="0" applyProtection="0"/>
    <xf numFmtId="0" fontId="14" fillId="10" borderId="0" applyNumberFormat="0" applyBorder="0" applyAlignment="0" applyProtection="0"/>
    <xf numFmtId="0" fontId="25" fillId="0" borderId="0"/>
    <xf numFmtId="0" fontId="1" fillId="5" borderId="7" applyNumberFormat="0" applyFont="0" applyAlignment="0" applyProtection="0"/>
    <xf numFmtId="0" fontId="15" fillId="9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22">
    <xf numFmtId="0" fontId="0" fillId="0" borderId="0" xfId="0"/>
    <xf numFmtId="0" fontId="20" fillId="0" borderId="0" xfId="0" applyFont="1"/>
    <xf numFmtId="164" fontId="0" fillId="0" borderId="0" xfId="0" applyNumberFormat="1"/>
    <xf numFmtId="164" fontId="0" fillId="0" borderId="10" xfId="0" applyNumberFormat="1" applyBorder="1"/>
    <xf numFmtId="164" fontId="0" fillId="0" borderId="11" xfId="0" applyNumberFormat="1" applyBorder="1"/>
    <xf numFmtId="0" fontId="21" fillId="19" borderId="13" xfId="0" applyFont="1" applyFill="1" applyBorder="1"/>
    <xf numFmtId="0" fontId="0" fillId="0" borderId="0" xfId="0" applyAlignment="1">
      <alignment vertical="center"/>
    </xf>
    <xf numFmtId="164" fontId="0" fillId="0" borderId="12" xfId="0" applyNumberFormat="1" applyBorder="1"/>
    <xf numFmtId="164" fontId="0" fillId="0" borderId="14" xfId="0" applyNumberFormat="1" applyBorder="1"/>
    <xf numFmtId="0" fontId="0" fillId="0" borderId="0" xfId="0" applyAlignment="1"/>
    <xf numFmtId="0" fontId="21" fillId="0" borderId="0" xfId="0" applyFont="1" applyAlignment="1"/>
    <xf numFmtId="0" fontId="22" fillId="0" borderId="0" xfId="0" applyFont="1" applyAlignment="1">
      <alignment vertical="center"/>
    </xf>
    <xf numFmtId="3" fontId="21" fillId="0" borderId="0" xfId="0" applyNumberFormat="1" applyFont="1"/>
    <xf numFmtId="0" fontId="24" fillId="0" borderId="0" xfId="0" applyFont="1"/>
    <xf numFmtId="0" fontId="21" fillId="0" borderId="0" xfId="0" applyFont="1"/>
    <xf numFmtId="3" fontId="20" fillId="0" borderId="0" xfId="0" applyNumberFormat="1" applyFont="1"/>
    <xf numFmtId="3" fontId="20" fillId="0" borderId="0" xfId="0" applyNumberFormat="1" applyFont="1" applyAlignment="1">
      <alignment horizontal="right"/>
    </xf>
    <xf numFmtId="0" fontId="21" fillId="0" borderId="0" xfId="0" applyFont="1" applyAlignment="1">
      <alignment horizontal="right"/>
    </xf>
    <xf numFmtId="3" fontId="20" fillId="0" borderId="18" xfId="0" applyNumberFormat="1" applyFont="1" applyBorder="1"/>
    <xf numFmtId="3" fontId="20" fillId="0" borderId="18" xfId="0" applyNumberFormat="1" applyFont="1" applyBorder="1" applyAlignment="1">
      <alignment horizontal="right"/>
    </xf>
    <xf numFmtId="0" fontId="21" fillId="0" borderId="18" xfId="0" applyFont="1" applyBorder="1" applyAlignment="1">
      <alignment horizontal="right"/>
    </xf>
    <xf numFmtId="0" fontId="23" fillId="0" borderId="18" xfId="0" applyFont="1" applyFill="1" applyBorder="1" applyAlignment="1">
      <alignment horizontal="right"/>
    </xf>
    <xf numFmtId="0" fontId="23" fillId="0" borderId="18" xfId="0" applyFont="1" applyBorder="1" applyAlignment="1">
      <alignment horizontal="right"/>
    </xf>
    <xf numFmtId="0" fontId="21" fillId="0" borderId="0" xfId="0" applyFont="1" applyFill="1" applyBorder="1" applyAlignment="1">
      <alignment horizontal="center"/>
    </xf>
    <xf numFmtId="0" fontId="20" fillId="0" borderId="18" xfId="0" applyFont="1" applyBorder="1" applyAlignment="1">
      <alignment horizontal="right"/>
    </xf>
    <xf numFmtId="0" fontId="27" fillId="0" borderId="0" xfId="37" applyFont="1"/>
    <xf numFmtId="0" fontId="20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19" borderId="12" xfId="0" applyFont="1" applyFill="1" applyBorder="1" applyAlignment="1">
      <alignment horizontal="center" vertical="center"/>
    </xf>
    <xf numFmtId="0" fontId="21" fillId="19" borderId="12" xfId="0" applyFont="1" applyFill="1" applyBorder="1" applyAlignment="1">
      <alignment horizontal="center" vertical="center" wrapText="1"/>
    </xf>
    <xf numFmtId="0" fontId="21" fillId="19" borderId="16" xfId="0" applyFont="1" applyFill="1" applyBorder="1" applyAlignment="1">
      <alignment horizontal="center" vertical="center"/>
    </xf>
    <xf numFmtId="0" fontId="21" fillId="19" borderId="16" xfId="0" applyFont="1" applyFill="1" applyBorder="1" applyAlignment="1">
      <alignment horizontal="center" vertical="center" wrapText="1"/>
    </xf>
    <xf numFmtId="0" fontId="21" fillId="19" borderId="17" xfId="0" applyFont="1" applyFill="1" applyBorder="1" applyAlignment="1">
      <alignment horizontal="center" vertical="center"/>
    </xf>
    <xf numFmtId="0" fontId="21" fillId="19" borderId="12" xfId="0" applyFont="1" applyFill="1" applyBorder="1" applyAlignment="1">
      <alignment vertical="center"/>
    </xf>
    <xf numFmtId="3" fontId="1" fillId="0" borderId="18" xfId="0" applyNumberFormat="1" applyFont="1" applyBorder="1" applyAlignment="1">
      <alignment horizontal="right"/>
    </xf>
    <xf numFmtId="0" fontId="21" fillId="20" borderId="23" xfId="0" applyFont="1" applyFill="1" applyBorder="1" applyAlignment="1">
      <alignment horizontal="left" vertical="center"/>
    </xf>
    <xf numFmtId="0" fontId="21" fillId="20" borderId="24" xfId="0" applyFont="1" applyFill="1" applyBorder="1" applyAlignment="1">
      <alignment horizontal="left" vertical="center"/>
    </xf>
    <xf numFmtId="0" fontId="21" fillId="20" borderId="17" xfId="0" applyFont="1" applyFill="1" applyBorder="1" applyAlignment="1">
      <alignment vertical="center"/>
    </xf>
    <xf numFmtId="0" fontId="21" fillId="20" borderId="15" xfId="0" applyFont="1" applyFill="1" applyBorder="1" applyAlignment="1">
      <alignment horizontal="left" vertical="center"/>
    </xf>
    <xf numFmtId="0" fontId="21" fillId="20" borderId="25" xfId="0" applyFont="1" applyFill="1" applyBorder="1" applyAlignment="1">
      <alignment horizontal="left" vertical="center"/>
    </xf>
    <xf numFmtId="0" fontId="21" fillId="20" borderId="25" xfId="0" applyFont="1" applyFill="1" applyBorder="1" applyAlignment="1">
      <alignment vertical="center"/>
    </xf>
    <xf numFmtId="0" fontId="21" fillId="20" borderId="10" xfId="0" applyFont="1" applyFill="1" applyBorder="1" applyAlignment="1">
      <alignment vertical="center"/>
    </xf>
    <xf numFmtId="0" fontId="1" fillId="0" borderId="0" xfId="0" applyFont="1" applyBorder="1"/>
    <xf numFmtId="0" fontId="1" fillId="0" borderId="27" xfId="0" applyFont="1" applyBorder="1"/>
    <xf numFmtId="3" fontId="21" fillId="18" borderId="26" xfId="0" applyNumberFormat="1" applyFont="1" applyFill="1" applyBorder="1"/>
    <xf numFmtId="3" fontId="1" fillId="0" borderId="26" xfId="0" applyNumberFormat="1" applyFont="1" applyBorder="1"/>
    <xf numFmtId="3" fontId="1" fillId="0" borderId="29" xfId="0" applyNumberFormat="1" applyFont="1" applyBorder="1"/>
    <xf numFmtId="3" fontId="21" fillId="18" borderId="30" xfId="0" applyNumberFormat="1" applyFont="1" applyFill="1" applyBorder="1"/>
    <xf numFmtId="3" fontId="1" fillId="0" borderId="30" xfId="0" applyNumberFormat="1" applyFont="1" applyBorder="1"/>
    <xf numFmtId="3" fontId="1" fillId="0" borderId="31" xfId="0" applyNumberFormat="1" applyFont="1" applyBorder="1"/>
    <xf numFmtId="0" fontId="20" fillId="0" borderId="33" xfId="0" applyFont="1" applyBorder="1"/>
    <xf numFmtId="0" fontId="21" fillId="18" borderId="32" xfId="0" applyFont="1" applyFill="1" applyBorder="1"/>
    <xf numFmtId="0" fontId="20" fillId="0" borderId="32" xfId="0" applyFont="1" applyBorder="1"/>
    <xf numFmtId="0" fontId="20" fillId="0" borderId="34" xfId="0" applyFont="1" applyBorder="1"/>
    <xf numFmtId="0" fontId="1" fillId="0" borderId="33" xfId="0" applyFont="1" applyBorder="1"/>
    <xf numFmtId="3" fontId="21" fillId="18" borderId="32" xfId="0" applyNumberFormat="1" applyFont="1" applyFill="1" applyBorder="1"/>
    <xf numFmtId="3" fontId="1" fillId="0" borderId="32" xfId="0" applyNumberFormat="1" applyFont="1" applyBorder="1"/>
    <xf numFmtId="3" fontId="1" fillId="0" borderId="34" xfId="0" applyNumberFormat="1" applyFont="1" applyBorder="1"/>
    <xf numFmtId="0" fontId="20" fillId="0" borderId="0" xfId="0" applyFont="1" applyBorder="1"/>
    <xf numFmtId="0" fontId="20" fillId="0" borderId="0" xfId="0" applyFont="1" applyBorder="1" applyAlignment="1">
      <alignment horizontal="right"/>
    </xf>
    <xf numFmtId="0" fontId="20" fillId="0" borderId="27" xfId="0" applyFont="1" applyBorder="1" applyAlignment="1">
      <alignment horizontal="right"/>
    </xf>
    <xf numFmtId="0" fontId="23" fillId="0" borderId="26" xfId="0" applyFont="1" applyFill="1" applyBorder="1" applyAlignment="1">
      <alignment horizontal="right"/>
    </xf>
    <xf numFmtId="3" fontId="20" fillId="0" borderId="26" xfId="0" applyNumberFormat="1" applyFont="1" applyBorder="1" applyAlignment="1">
      <alignment horizontal="right"/>
    </xf>
    <xf numFmtId="0" fontId="23" fillId="0" borderId="26" xfId="0" applyFont="1" applyBorder="1" applyAlignment="1">
      <alignment horizontal="right"/>
    </xf>
    <xf numFmtId="3" fontId="1" fillId="0" borderId="26" xfId="0" applyNumberFormat="1" applyFont="1" applyBorder="1" applyAlignment="1">
      <alignment horizontal="right"/>
    </xf>
    <xf numFmtId="3" fontId="20" fillId="0" borderId="28" xfId="0" applyNumberFormat="1" applyFont="1" applyBorder="1"/>
    <xf numFmtId="3" fontId="20" fillId="0" borderId="28" xfId="0" applyNumberFormat="1" applyFont="1" applyBorder="1" applyAlignment="1">
      <alignment horizontal="right"/>
    </xf>
    <xf numFmtId="3" fontId="20" fillId="0" borderId="29" xfId="0" applyNumberFormat="1" applyFont="1" applyBorder="1" applyAlignment="1">
      <alignment horizontal="right"/>
    </xf>
    <xf numFmtId="3" fontId="23" fillId="18" borderId="30" xfId="0" applyNumberFormat="1" applyFont="1" applyFill="1" applyBorder="1"/>
    <xf numFmtId="3" fontId="20" fillId="0" borderId="30" xfId="0" applyNumberFormat="1" applyFont="1" applyBorder="1"/>
    <xf numFmtId="3" fontId="20" fillId="0" borderId="31" xfId="0" applyNumberFormat="1" applyFont="1" applyBorder="1"/>
    <xf numFmtId="0" fontId="23" fillId="18" borderId="32" xfId="0" applyFont="1" applyFill="1" applyBorder="1"/>
    <xf numFmtId="0" fontId="24" fillId="0" borderId="32" xfId="0" applyFont="1" applyBorder="1"/>
    <xf numFmtId="0" fontId="24" fillId="0" borderId="32" xfId="0" applyFont="1" applyBorder="1" applyAlignment="1">
      <alignment horizontal="left"/>
    </xf>
    <xf numFmtId="0" fontId="24" fillId="0" borderId="34" xfId="0" applyFont="1" applyBorder="1" applyAlignment="1">
      <alignment horizontal="left"/>
    </xf>
    <xf numFmtId="0" fontId="20" fillId="0" borderId="27" xfId="0" applyFont="1" applyBorder="1"/>
    <xf numFmtId="0" fontId="20" fillId="0" borderId="26" xfId="0" applyFont="1" applyBorder="1" applyAlignment="1">
      <alignment horizontal="right"/>
    </xf>
    <xf numFmtId="0" fontId="21" fillId="0" borderId="26" xfId="0" applyFont="1" applyBorder="1" applyAlignment="1">
      <alignment horizontal="right"/>
    </xf>
    <xf numFmtId="0" fontId="21" fillId="18" borderId="13" xfId="0" applyFont="1" applyFill="1" applyBorder="1"/>
    <xf numFmtId="0" fontId="21" fillId="18" borderId="15" xfId="0" applyFont="1" applyFill="1" applyBorder="1"/>
    <xf numFmtId="0" fontId="21" fillId="18" borderId="12" xfId="0" applyFont="1" applyFill="1" applyBorder="1"/>
    <xf numFmtId="0" fontId="21" fillId="0" borderId="0" xfId="0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0" fillId="19" borderId="16" xfId="0" applyFont="1" applyFill="1" applyBorder="1" applyAlignment="1">
      <alignment vertical="center"/>
    </xf>
    <xf numFmtId="0" fontId="21" fillId="19" borderId="35" xfId="0" applyFont="1" applyFill="1" applyBorder="1" applyAlignment="1">
      <alignment horizontal="center" vertical="center"/>
    </xf>
    <xf numFmtId="0" fontId="21" fillId="19" borderId="36" xfId="0" applyFont="1" applyFill="1" applyBorder="1" applyAlignment="1">
      <alignment horizontal="center" vertical="center"/>
    </xf>
    <xf numFmtId="0" fontId="21" fillId="22" borderId="12" xfId="0" applyFont="1" applyFill="1" applyBorder="1"/>
    <xf numFmtId="3" fontId="21" fillId="22" borderId="12" xfId="0" applyNumberFormat="1" applyFont="1" applyFill="1" applyBorder="1"/>
    <xf numFmtId="3" fontId="21" fillId="22" borderId="37" xfId="0" applyNumberFormat="1" applyFont="1" applyFill="1" applyBorder="1"/>
    <xf numFmtId="3" fontId="21" fillId="22" borderId="22" xfId="0" applyNumberFormat="1" applyFont="1" applyFill="1" applyBorder="1"/>
    <xf numFmtId="0" fontId="23" fillId="19" borderId="16" xfId="0" applyFont="1" applyFill="1" applyBorder="1" applyAlignment="1">
      <alignment vertical="center"/>
    </xf>
    <xf numFmtId="0" fontId="23" fillId="19" borderId="35" xfId="0" applyFont="1" applyFill="1" applyBorder="1" applyAlignment="1">
      <alignment horizontal="center" vertical="center"/>
    </xf>
    <xf numFmtId="0" fontId="23" fillId="19" borderId="38" xfId="0" applyFont="1" applyFill="1" applyBorder="1" applyAlignment="1">
      <alignment horizontal="center" vertical="center"/>
    </xf>
    <xf numFmtId="0" fontId="23" fillId="19" borderId="36" xfId="0" applyFont="1" applyFill="1" applyBorder="1" applyAlignment="1">
      <alignment horizontal="center" vertical="center" wrapText="1"/>
    </xf>
    <xf numFmtId="0" fontId="23" fillId="21" borderId="12" xfId="0" applyFont="1" applyFill="1" applyBorder="1"/>
    <xf numFmtId="3" fontId="21" fillId="21" borderId="37" xfId="0" applyNumberFormat="1" applyFont="1" applyFill="1" applyBorder="1"/>
    <xf numFmtId="3" fontId="21" fillId="21" borderId="21" xfId="0" applyNumberFormat="1" applyFont="1" applyFill="1" applyBorder="1" applyAlignment="1">
      <alignment horizontal="right"/>
    </xf>
    <xf numFmtId="3" fontId="21" fillId="21" borderId="22" xfId="0" applyNumberFormat="1" applyFont="1" applyFill="1" applyBorder="1" applyAlignment="1">
      <alignment horizontal="right"/>
    </xf>
    <xf numFmtId="0" fontId="21" fillId="19" borderId="16" xfId="0" applyFont="1" applyFill="1" applyBorder="1" applyAlignment="1">
      <alignment vertical="center"/>
    </xf>
    <xf numFmtId="0" fontId="21" fillId="19" borderId="38" xfId="0" applyFont="1" applyFill="1" applyBorder="1" applyAlignment="1">
      <alignment horizontal="center" vertical="center"/>
    </xf>
    <xf numFmtId="0" fontId="21" fillId="19" borderId="38" xfId="0" applyFont="1" applyFill="1" applyBorder="1" applyAlignment="1">
      <alignment horizontal="center" vertical="center" wrapText="1"/>
    </xf>
    <xf numFmtId="0" fontId="21" fillId="19" borderId="36" xfId="0" applyFont="1" applyFill="1" applyBorder="1" applyAlignment="1">
      <alignment horizontal="center" vertical="center" wrapText="1"/>
    </xf>
    <xf numFmtId="0" fontId="21" fillId="21" borderId="12" xfId="0" applyFont="1" applyFill="1" applyBorder="1"/>
    <xf numFmtId="3" fontId="21" fillId="21" borderId="21" xfId="0" applyNumberFormat="1" applyFont="1" applyFill="1" applyBorder="1"/>
    <xf numFmtId="3" fontId="20" fillId="21" borderId="21" xfId="0" applyNumberFormat="1" applyFont="1" applyFill="1" applyBorder="1" applyAlignment="1">
      <alignment horizontal="right"/>
    </xf>
    <xf numFmtId="3" fontId="21" fillId="21" borderId="22" xfId="0" applyNumberFormat="1" applyFont="1" applyFill="1" applyBorder="1"/>
    <xf numFmtId="0" fontId="21" fillId="20" borderId="23" xfId="0" applyFont="1" applyFill="1" applyBorder="1" applyAlignment="1">
      <alignment horizontal="left"/>
    </xf>
    <xf numFmtId="0" fontId="21" fillId="20" borderId="24" xfId="0" applyFont="1" applyFill="1" applyBorder="1" applyAlignment="1">
      <alignment horizontal="left"/>
    </xf>
    <xf numFmtId="0" fontId="21" fillId="20" borderId="17" xfId="0" applyFont="1" applyFill="1" applyBorder="1" applyAlignment="1">
      <alignment horizontal="left"/>
    </xf>
    <xf numFmtId="0" fontId="21" fillId="20" borderId="15" xfId="0" applyFont="1" applyFill="1" applyBorder="1" applyAlignment="1">
      <alignment horizontal="left"/>
    </xf>
    <xf numFmtId="0" fontId="21" fillId="20" borderId="25" xfId="0" applyFont="1" applyFill="1" applyBorder="1" applyAlignment="1">
      <alignment horizontal="left"/>
    </xf>
    <xf numFmtId="0" fontId="21" fillId="20" borderId="10" xfId="0" applyFont="1" applyFill="1" applyBorder="1" applyAlignment="1">
      <alignment horizontal="left"/>
    </xf>
    <xf numFmtId="0" fontId="21" fillId="23" borderId="20" xfId="0" applyFont="1" applyFill="1" applyBorder="1" applyAlignment="1">
      <alignment horizontal="left" vertical="center"/>
    </xf>
    <xf numFmtId="0" fontId="21" fillId="23" borderId="21" xfId="0" applyFont="1" applyFill="1" applyBorder="1" applyAlignment="1">
      <alignment horizontal="left" vertical="center"/>
    </xf>
    <xf numFmtId="0" fontId="21" fillId="23" borderId="22" xfId="0" applyFont="1" applyFill="1" applyBorder="1" applyAlignment="1">
      <alignment horizontal="left" vertical="center"/>
    </xf>
    <xf numFmtId="0" fontId="26" fillId="22" borderId="13" xfId="0" applyFont="1" applyFill="1" applyBorder="1" applyAlignment="1">
      <alignment horizontal="left" vertical="center" wrapText="1"/>
    </xf>
    <xf numFmtId="0" fontId="26" fillId="22" borderId="19" xfId="0" applyFont="1" applyFill="1" applyBorder="1" applyAlignment="1">
      <alignment horizontal="left" vertical="center" wrapText="1"/>
    </xf>
    <xf numFmtId="0" fontId="26" fillId="22" borderId="11" xfId="0" applyFont="1" applyFill="1" applyBorder="1" applyAlignment="1">
      <alignment horizontal="left" vertical="center" wrapText="1"/>
    </xf>
    <xf numFmtId="0" fontId="26" fillId="21" borderId="13" xfId="0" applyFont="1" applyFill="1" applyBorder="1" applyAlignment="1">
      <alignment horizontal="left" vertical="center" wrapText="1"/>
    </xf>
    <xf numFmtId="0" fontId="26" fillId="21" borderId="19" xfId="0" applyFont="1" applyFill="1" applyBorder="1" applyAlignment="1">
      <alignment horizontal="left" vertical="center" wrapText="1"/>
    </xf>
    <xf numFmtId="0" fontId="26" fillId="21" borderId="11" xfId="0" applyFont="1" applyFill="1" applyBorder="1" applyAlignment="1">
      <alignment horizontal="left" vertic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1"/>
              <a:t>%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2560706121412244"/>
          <c:y val="6.021943978314185E-2"/>
          <c:w val="0.65264033856233084"/>
          <c:h val="0.771520168383718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'Grafic 1 Trim. II_2021'!$B$8</c:f>
              <c:strCache>
                <c:ptCount val="1"/>
                <c:pt idx="0">
                  <c:v>Scop Afaceri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3763440860215058E-3"/>
                  <c:y val="0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50,2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39-416C-A5E0-0374D69E1D1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17,9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39-416C-A5E0-0374D69E1D1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7,0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39-416C-A5E0-0374D69E1D1F}"/>
                </c:ext>
              </c:extLst>
            </c:dLbl>
            <c:dLbl>
              <c:idx val="3"/>
              <c:layout>
                <c:manualLayout>
                  <c:x val="4.6136081362636305E-3"/>
                  <c:y val="7.7978531298741882E-3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14,2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39-416C-A5E0-0374D69E1D1F}"/>
                </c:ext>
              </c:extLst>
            </c:dLbl>
            <c:dLbl>
              <c:idx val="4"/>
              <c:layout>
                <c:manualLayout>
                  <c:x val="1.0504614342562018E-2"/>
                  <c:y val="1.6261205054286246E-2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3,0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39-416C-A5E0-0374D69E1D1F}"/>
                </c:ext>
              </c:extLst>
            </c:dLbl>
            <c:dLbl>
              <c:idx val="5"/>
              <c:layout>
                <c:manualLayout>
                  <c:x val="0"/>
                  <c:y val="1.0928961748633847E-2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0,4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39-416C-A5E0-0374D69E1D1F}"/>
                </c:ext>
              </c:extLst>
            </c:dLbl>
            <c:dLbl>
              <c:idx val="6"/>
              <c:layout>
                <c:manualLayout>
                  <c:x val="-1.4499896146075266E-3"/>
                  <c:y val="2.8922004582454242E-7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7,3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639-416C-A5E0-0374D69E1D1F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 1 Trim. II_2021'!$C$7:$I$7</c:f>
              <c:strCache>
                <c:ptCount val="7"/>
                <c:pt idx="0">
                  <c:v>Cazare</c:v>
                </c:pt>
                <c:pt idx="1">
                  <c:v>Restaurante și baruri</c:v>
                </c:pt>
                <c:pt idx="2">
                  <c:v>Transport</c:v>
                </c:pt>
                <c:pt idx="3">
                  <c:v>Cumpărături</c:v>
                </c:pt>
                <c:pt idx="4">
                  <c:v>Recreere</c:v>
                </c:pt>
                <c:pt idx="5">
                  <c:v>Sănătate</c:v>
                </c:pt>
                <c:pt idx="6">
                  <c:v>Altele</c:v>
                </c:pt>
              </c:strCache>
            </c:strRef>
          </c:cat>
          <c:val>
            <c:numRef>
              <c:f>'Grafic 1 Trim. II_2021'!$C$8:$I$8</c:f>
              <c:numCache>
                <c:formatCode>0.0</c:formatCode>
                <c:ptCount val="7"/>
                <c:pt idx="0">
                  <c:v>50.152283263145236</c:v>
                </c:pt>
                <c:pt idx="1">
                  <c:v>17.889772254604473</c:v>
                </c:pt>
                <c:pt idx="2">
                  <c:v>7.0361588126920989</c:v>
                </c:pt>
                <c:pt idx="3">
                  <c:v>14.247359836316642</c:v>
                </c:pt>
                <c:pt idx="4">
                  <c:v>2.9664314321941792</c:v>
                </c:pt>
                <c:pt idx="5">
                  <c:v>0.44844130127867565</c:v>
                </c:pt>
                <c:pt idx="6">
                  <c:v>7.2595596382509262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639-416C-A5E0-0374D69E1D1F}"/>
            </c:ext>
          </c:extLst>
        </c:ser>
        <c:ser>
          <c:idx val="1"/>
          <c:order val="1"/>
          <c:tx>
            <c:strRef>
              <c:f>'Grafic 1 Trim. II_2021'!$B$9</c:f>
              <c:strCache>
                <c:ptCount val="1"/>
                <c:pt idx="0">
                  <c:v>Scop Particular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3763440860215058E-3"/>
                  <c:y val="-1.6824290406322294E-2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45,3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639-416C-A5E0-0374D69E1D1F}"/>
                </c:ext>
              </c:extLst>
            </c:dLbl>
            <c:dLbl>
              <c:idx val="1"/>
              <c:layout>
                <c:manualLayout>
                  <c:x val="2.2172414792456657E-3"/>
                  <c:y val="-5.4346273663014076E-3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18,0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639-416C-A5E0-0374D69E1D1F}"/>
                </c:ext>
              </c:extLst>
            </c:dLbl>
            <c:dLbl>
              <c:idx val="2"/>
              <c:layout>
                <c:manualLayout>
                  <c:x val="2.3068050749712071E-3"/>
                  <c:y val="-8.412197686645714E-3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3,9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639-416C-A5E0-0374D69E1D1F}"/>
                </c:ext>
              </c:extLst>
            </c:dLbl>
            <c:dLbl>
              <c:idx val="3"/>
              <c:layout>
                <c:manualLayout>
                  <c:x val="-8.9562588886068362E-5"/>
                  <c:y val="-1.2285606410914506E-3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15,4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639-416C-A5E0-0374D69E1D1F}"/>
                </c:ext>
              </c:extLst>
            </c:dLbl>
            <c:dLbl>
              <c:idx val="4"/>
              <c:layout>
                <c:manualLayout>
                  <c:x val="-4.2290937825948762E-17"/>
                  <c:y val="-4.206098843322857E-3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8,2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639-416C-A5E0-0374D69E1D1F}"/>
                </c:ext>
              </c:extLst>
            </c:dLbl>
            <c:dLbl>
              <c:idx val="5"/>
              <c:layout>
                <c:manualLayout>
                  <c:x val="4.61361014994233E-3"/>
                  <c:y val="-8.412197686645655E-3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5,0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639-416C-A5E0-0374D69E1D1F}"/>
                </c:ext>
              </c:extLst>
            </c:dLbl>
            <c:dLbl>
              <c:idx val="6"/>
              <c:layout>
                <c:manualLayout>
                  <c:x val="6.920415224913495E-3"/>
                  <c:y val="-8.4121976866456359E-3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4,2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639-416C-A5E0-0374D69E1D1F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 1 Trim. II_2021'!$C$7:$I$7</c:f>
              <c:strCache>
                <c:ptCount val="7"/>
                <c:pt idx="0">
                  <c:v>Cazare</c:v>
                </c:pt>
                <c:pt idx="1">
                  <c:v>Restaurante și baruri</c:v>
                </c:pt>
                <c:pt idx="2">
                  <c:v>Transport</c:v>
                </c:pt>
                <c:pt idx="3">
                  <c:v>Cumpărături</c:v>
                </c:pt>
                <c:pt idx="4">
                  <c:v>Recreere</c:v>
                </c:pt>
                <c:pt idx="5">
                  <c:v>Sănătate</c:v>
                </c:pt>
                <c:pt idx="6">
                  <c:v>Altele</c:v>
                </c:pt>
              </c:strCache>
            </c:strRef>
          </c:cat>
          <c:val>
            <c:numRef>
              <c:f>'Grafic 1 Trim. II_2021'!$C$9:$I$9</c:f>
              <c:numCache>
                <c:formatCode>0.0</c:formatCode>
                <c:ptCount val="7"/>
                <c:pt idx="0">
                  <c:v>45.268080339947005</c:v>
                </c:pt>
                <c:pt idx="1">
                  <c:v>17.99434804445491</c:v>
                </c:pt>
                <c:pt idx="2">
                  <c:v>3.9074260856099614</c:v>
                </c:pt>
                <c:pt idx="3">
                  <c:v>15.431841746324176</c:v>
                </c:pt>
                <c:pt idx="4">
                  <c:v>8.2326001598903442</c:v>
                </c:pt>
                <c:pt idx="5">
                  <c:v>4.9868129707771907</c:v>
                </c:pt>
                <c:pt idx="6">
                  <c:v>4.1789588675195777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639-416C-A5E0-0374D69E1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8849312"/>
        <c:axId val="1"/>
      </c:barChart>
      <c:catAx>
        <c:axId val="17788493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78849312"/>
        <c:crosses val="autoZero"/>
        <c:crossBetween val="between"/>
      </c:valAx>
      <c:spPr>
        <a:solidFill>
          <a:srgbClr val="FFFFFF">
            <a:alpha val="33000"/>
          </a:srgbClr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8536815962520812"/>
          <c:y val="5.3724882750311939E-2"/>
          <c:w val="0.17903366917844943"/>
          <c:h val="0.28056337220142563"/>
        </c:manualLayout>
      </c:layout>
      <c:overlay val="0"/>
      <c:spPr>
        <a:gradFill>
          <a:gsLst>
            <a:gs pos="0">
              <a:schemeClr val="accent1">
                <a:lumMod val="5000"/>
                <a:lumOff val="95000"/>
                <a:alpha val="68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87000"/>
      </a:blip>
      <a:srcRect/>
      <a:stretch>
        <a:fillRect/>
      </a:stretch>
    </a:blipFill>
    <a:ln w="6350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8" orientation="landscape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1"/>
              <a:t>%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2381494651878192"/>
          <c:y val="4.9290478034507992E-2"/>
          <c:w val="0.65264033856233084"/>
          <c:h val="0.771520168383718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'Grafic 1 Sem. I_2021'!$B$8</c:f>
              <c:strCache>
                <c:ptCount val="1"/>
                <c:pt idx="0">
                  <c:v>Scop Afaceri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3763440860215058E-3"/>
                  <c:y val="0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50,8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30-42C1-BD9B-F8EC2229DEC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18,2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30-42C1-BD9B-F8EC2229DEC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7,1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30-42C1-BD9B-F8EC2229DECD}"/>
                </c:ext>
              </c:extLst>
            </c:dLbl>
            <c:dLbl>
              <c:idx val="3"/>
              <c:layout>
                <c:manualLayout>
                  <c:x val="4.6136081362636305E-3"/>
                  <c:y val="7.7978531298741882E-3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14,4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30-42C1-BD9B-F8EC2229DECD}"/>
                </c:ext>
              </c:extLst>
            </c:dLbl>
            <c:dLbl>
              <c:idx val="4"/>
              <c:layout>
                <c:manualLayout>
                  <c:x val="1.2296729037902488E-2"/>
                  <c:y val="8.9752305551969273E-3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2,6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30-42C1-BD9B-F8EC2229DECD}"/>
                </c:ext>
              </c:extLst>
            </c:dLbl>
            <c:dLbl>
              <c:idx val="5"/>
              <c:layout>
                <c:manualLayout>
                  <c:x val="3.5842293906810036E-3"/>
                  <c:y val="1.0928961748633847E-2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0,6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30-42C1-BD9B-F8EC2229DECD}"/>
                </c:ext>
              </c:extLst>
            </c:dLbl>
            <c:dLbl>
              <c:idx val="6"/>
              <c:layout>
                <c:manualLayout>
                  <c:x val="-1.4499896146075266E-3"/>
                  <c:y val="2.8922004582454242E-7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6,3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E30-42C1-BD9B-F8EC2229DECD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 1 Sem. I_2021'!$C$7:$I$7</c:f>
              <c:strCache>
                <c:ptCount val="7"/>
                <c:pt idx="0">
                  <c:v>Cazare</c:v>
                </c:pt>
                <c:pt idx="1">
                  <c:v>Restaurante și baruri</c:v>
                </c:pt>
                <c:pt idx="2">
                  <c:v>Transport</c:v>
                </c:pt>
                <c:pt idx="3">
                  <c:v>Cumpărături</c:v>
                </c:pt>
                <c:pt idx="4">
                  <c:v>Recreere</c:v>
                </c:pt>
                <c:pt idx="5">
                  <c:v>Sănătate</c:v>
                </c:pt>
                <c:pt idx="6">
                  <c:v>Altele</c:v>
                </c:pt>
              </c:strCache>
            </c:strRef>
          </c:cat>
          <c:val>
            <c:numRef>
              <c:f>'Grafic 1 Sem. I_2021'!$C$8:$I$8</c:f>
              <c:numCache>
                <c:formatCode>0.0</c:formatCode>
                <c:ptCount val="7"/>
                <c:pt idx="0">
                  <c:v>50.769140354605426</c:v>
                </c:pt>
                <c:pt idx="1">
                  <c:v>18.223741551011233</c:v>
                </c:pt>
                <c:pt idx="2">
                  <c:v>7.1123921952366986</c:v>
                </c:pt>
                <c:pt idx="3">
                  <c:v>14.385394688416422</c:v>
                </c:pt>
                <c:pt idx="4">
                  <c:v>2.568162777110218</c:v>
                </c:pt>
                <c:pt idx="5">
                  <c:v>0.63088605886449911</c:v>
                </c:pt>
                <c:pt idx="6">
                  <c:v>6.310268611405041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E30-42C1-BD9B-F8EC2229DECD}"/>
            </c:ext>
          </c:extLst>
        </c:ser>
        <c:ser>
          <c:idx val="1"/>
          <c:order val="1"/>
          <c:tx>
            <c:strRef>
              <c:f>'Grafic 1 Sem. I_2021'!$B$9</c:f>
              <c:strCache>
                <c:ptCount val="1"/>
                <c:pt idx="0">
                  <c:v>Scop Particular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3763440860215058E-3"/>
                  <c:y val="-1.6824290406322294E-2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46,5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E30-42C1-BD9B-F8EC2229DECD}"/>
                </c:ext>
              </c:extLst>
            </c:dLbl>
            <c:dLbl>
              <c:idx val="1"/>
              <c:layout>
                <c:manualLayout>
                  <c:x val="2.2172414792456657E-3"/>
                  <c:y val="-5.4346273663014076E-3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17,9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E30-42C1-BD9B-F8EC2229DECD}"/>
                </c:ext>
              </c:extLst>
            </c:dLbl>
            <c:dLbl>
              <c:idx val="2"/>
              <c:layout>
                <c:manualLayout>
                  <c:x val="2.3068050749712071E-3"/>
                  <c:y val="-8.412197686645714E-3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3,8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E30-42C1-BD9B-F8EC2229DECD}"/>
                </c:ext>
              </c:extLst>
            </c:dLbl>
            <c:dLbl>
              <c:idx val="3"/>
              <c:layout>
                <c:manualLayout>
                  <c:x val="-8.9562588886068362E-5"/>
                  <c:y val="-1.2285606410914506E-3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16,0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E30-42C1-BD9B-F8EC2229DECD}"/>
                </c:ext>
              </c:extLst>
            </c:dLbl>
            <c:dLbl>
              <c:idx val="4"/>
              <c:layout>
                <c:manualLayout>
                  <c:x val="-4.2290937825948762E-17"/>
                  <c:y val="-4.206098843322857E-3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7,8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E30-42C1-BD9B-F8EC2229DECD}"/>
                </c:ext>
              </c:extLst>
            </c:dLbl>
            <c:dLbl>
              <c:idx val="5"/>
              <c:layout>
                <c:manualLayout>
                  <c:x val="4.61361014994233E-3"/>
                  <c:y val="-8.412197686645655E-3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4,3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E30-42C1-BD9B-F8EC2229DECD}"/>
                </c:ext>
              </c:extLst>
            </c:dLbl>
            <c:dLbl>
              <c:idx val="6"/>
              <c:layout>
                <c:manualLayout>
                  <c:x val="6.920415224913495E-3"/>
                  <c:y val="-8.4121976866456359E-3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3,7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E30-42C1-BD9B-F8EC2229DECD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 1 Sem. I_2021'!$C$7:$I$7</c:f>
              <c:strCache>
                <c:ptCount val="7"/>
                <c:pt idx="0">
                  <c:v>Cazare</c:v>
                </c:pt>
                <c:pt idx="1">
                  <c:v>Restaurante și baruri</c:v>
                </c:pt>
                <c:pt idx="2">
                  <c:v>Transport</c:v>
                </c:pt>
                <c:pt idx="3">
                  <c:v>Cumpărături</c:v>
                </c:pt>
                <c:pt idx="4">
                  <c:v>Recreere</c:v>
                </c:pt>
                <c:pt idx="5">
                  <c:v>Sănătate</c:v>
                </c:pt>
                <c:pt idx="6">
                  <c:v>Altele</c:v>
                </c:pt>
              </c:strCache>
            </c:strRef>
          </c:cat>
          <c:val>
            <c:numRef>
              <c:f>'Grafic 1 Sem. I_2021'!$C$9:$I$9</c:f>
              <c:numCache>
                <c:formatCode>0.0</c:formatCode>
                <c:ptCount val="7"/>
                <c:pt idx="0">
                  <c:v>46.488774177393928</c:v>
                </c:pt>
                <c:pt idx="1">
                  <c:v>17.861588158722267</c:v>
                </c:pt>
                <c:pt idx="2">
                  <c:v>3.8065633067971469</c:v>
                </c:pt>
                <c:pt idx="3">
                  <c:v>16</c:v>
                </c:pt>
                <c:pt idx="4">
                  <c:v>7.752854236959136</c:v>
                </c:pt>
                <c:pt idx="5">
                  <c:v>4.2878329976223322</c:v>
                </c:pt>
                <c:pt idx="6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E30-42C1-BD9B-F8EC2229D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8849312"/>
        <c:axId val="1"/>
      </c:barChart>
      <c:catAx>
        <c:axId val="17788493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78849312"/>
        <c:crosses val="autoZero"/>
        <c:crossBetween val="between"/>
      </c:valAx>
      <c:spPr>
        <a:solidFill>
          <a:srgbClr val="FFFFFF">
            <a:alpha val="33000"/>
          </a:srgbClr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8536815962520812"/>
          <c:y val="5.3724882750311939E-2"/>
          <c:w val="0.17903366917844943"/>
          <c:h val="0.28056337220142563"/>
        </c:manualLayout>
      </c:layout>
      <c:overlay val="0"/>
      <c:spPr>
        <a:gradFill>
          <a:gsLst>
            <a:gs pos="0">
              <a:schemeClr val="accent1">
                <a:lumMod val="5000"/>
                <a:lumOff val="95000"/>
                <a:alpha val="82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>
        <a:alphaModFix amt="87000"/>
      </a:blip>
      <a:stretch>
        <a:fillRect/>
      </a:stretch>
    </a:blipFill>
    <a:ln w="6350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8" orientation="landscape" horizontalDpi="-4" vertic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0"/>
          <a:lstStyle/>
          <a:p>
            <a:pPr>
              <a:defRPr/>
            </a:pPr>
            <a:r>
              <a:rPr lang="en-US" sz="1200" b="1"/>
              <a:t>%</a:t>
            </a:r>
          </a:p>
        </c:rich>
      </c:tx>
      <c:layout>
        <c:manualLayout>
          <c:xMode val="edge"/>
          <c:yMode val="edge"/>
          <c:x val="6.7296879556722117E-2"/>
          <c:y val="5.089807638274979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473761234391157E-2"/>
          <c:y val="7.8015506682354352E-2"/>
          <c:w val="0.79232246728169187"/>
          <c:h val="0.71513456731988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'Grafic 2 Trim. I_2021'!$B$8</c:f>
              <c:strCache>
                <c:ptCount val="1"/>
                <c:pt idx="0">
                  <c:v>Scop Afaceri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62,3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4E-40BD-AB0E-3E9D6A1ED172}"/>
                </c:ext>
              </c:extLst>
            </c:dLbl>
            <c:dLbl>
              <c:idx val="1"/>
              <c:layout>
                <c:manualLayout>
                  <c:x val="-4.1343669250645991E-3"/>
                  <c:y val="-7.9129574678536464E-3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59,7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4E-40BD-AB0E-3E9D6A1ED17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72,9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4E-40BD-AB0E-3E9D6A1ED172}"/>
                </c:ext>
              </c:extLst>
            </c:dLbl>
            <c:dLbl>
              <c:idx val="3"/>
              <c:layout>
                <c:manualLayout>
                  <c:x val="-4.0054605692917296E-4"/>
                  <c:y val="-2.0587670443633238E-3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57,9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4E-40BD-AB0E-3E9D6A1ED172}"/>
                </c:ext>
              </c:extLst>
            </c:dLbl>
            <c:dLbl>
              <c:idx val="4"/>
              <c:layout>
                <c:manualLayout>
                  <c:x val="-7.1055769191642497E-3"/>
                  <c:y val="-2.823617374237716E-2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34,9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4E-40BD-AB0E-3E9D6A1ED172}"/>
                </c:ext>
              </c:extLst>
            </c:dLbl>
            <c:dLbl>
              <c:idx val="5"/>
              <c:layout>
                <c:manualLayout>
                  <c:x val="-7.3296911097426483E-3"/>
                  <c:y val="-6.6898759316806463E-3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11,8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4E-40BD-AB0E-3E9D6A1ED172}"/>
                </c:ext>
              </c:extLst>
            </c:dLbl>
            <c:dLbl>
              <c:idx val="6"/>
              <c:layout>
                <c:manualLayout>
                  <c:x val="-1.457178066372482E-16"/>
                  <c:y val="-1.8066847335140034E-2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72,1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4E-40BD-AB0E-3E9D6A1ED172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 2 Trim. I_2021'!$C$7:$I$7</c:f>
              <c:strCache>
                <c:ptCount val="7"/>
                <c:pt idx="0">
                  <c:v>Cazare</c:v>
                </c:pt>
                <c:pt idx="1">
                  <c:v>Restaurante și baruri</c:v>
                </c:pt>
                <c:pt idx="2">
                  <c:v>Transport</c:v>
                </c:pt>
                <c:pt idx="3">
                  <c:v>Cumpărături</c:v>
                </c:pt>
                <c:pt idx="4">
                  <c:v>Recreere</c:v>
                </c:pt>
                <c:pt idx="5">
                  <c:v>Sănătate</c:v>
                </c:pt>
                <c:pt idx="6">
                  <c:v>Altele</c:v>
                </c:pt>
              </c:strCache>
            </c:strRef>
          </c:cat>
          <c:val>
            <c:numRef>
              <c:f>'Grafic 2 Trim. I_2021'!$C$8:$I$8</c:f>
              <c:numCache>
                <c:formatCode>0.0</c:formatCode>
                <c:ptCount val="7"/>
                <c:pt idx="0">
                  <c:v>62.281275020017581</c:v>
                </c:pt>
                <c:pt idx="1">
                  <c:v>59.705610036716408</c:v>
                </c:pt>
                <c:pt idx="2">
                  <c:v>72.853961956047939</c:v>
                </c:pt>
                <c:pt idx="3">
                  <c:v>57.912461147743578</c:v>
                </c:pt>
                <c:pt idx="4">
                  <c:v>34.939492741131254</c:v>
                </c:pt>
                <c:pt idx="5">
                  <c:v>11.818488136364275</c:v>
                </c:pt>
                <c:pt idx="6">
                  <c:v>72.13764043399533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B4E-40BD-AB0E-3E9D6A1ED172}"/>
            </c:ext>
          </c:extLst>
        </c:ser>
        <c:ser>
          <c:idx val="1"/>
          <c:order val="1"/>
          <c:tx>
            <c:strRef>
              <c:f>'Grafic 2 Trim. I_2021'!$B$9</c:f>
              <c:strCache>
                <c:ptCount val="1"/>
                <c:pt idx="0">
                  <c:v>Scop Particular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9616343714107081E-3"/>
                  <c:y val="-6.3730460992079251E-3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37,7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B4E-40BD-AB0E-3E9D6A1ED172}"/>
                </c:ext>
              </c:extLst>
            </c:dLbl>
            <c:dLbl>
              <c:idx val="1"/>
              <c:layout>
                <c:manualLayout>
                  <c:x val="3.9198356019451057E-3"/>
                  <c:y val="4.7642857699167424E-3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40,3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4E-40BD-AB0E-3E9D6A1ED172}"/>
                </c:ext>
              </c:extLst>
            </c:dLbl>
            <c:dLbl>
              <c:idx val="2"/>
              <c:layout>
                <c:manualLayout>
                  <c:x val="6.0582969650787785E-3"/>
                  <c:y val="-7.7878070119283211E-3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27,1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B4E-40BD-AB0E-3E9D6A1ED172}"/>
                </c:ext>
              </c:extLst>
            </c:dLbl>
            <c:dLbl>
              <c:idx val="3"/>
              <c:layout>
                <c:manualLayout>
                  <c:x val="4.7437791206331008E-3"/>
                  <c:y val="-3.7583432634719243E-3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42,1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4E-40BD-AB0E-3E9D6A1ED172}"/>
                </c:ext>
              </c:extLst>
            </c:dLbl>
            <c:dLbl>
              <c:idx val="4"/>
              <c:layout>
                <c:manualLayout>
                  <c:x val="-7.5795851359374839E-17"/>
                  <c:y val="-2.3738872403560832E-2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65,1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B4E-40BD-AB0E-3E9D6A1ED17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88,2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4E-40BD-AB0E-3E9D6A1ED172}"/>
                </c:ext>
              </c:extLst>
            </c:dLbl>
            <c:dLbl>
              <c:idx val="6"/>
              <c:layout>
                <c:manualLayout>
                  <c:x val="4.6472732575094777E-3"/>
                  <c:y val="7.5590551181101721E-3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27,9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B4E-40BD-AB0E-3E9D6A1ED172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25" b="0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 2 Trim. I_2021'!$C$7:$I$7</c:f>
              <c:strCache>
                <c:ptCount val="7"/>
                <c:pt idx="0">
                  <c:v>Cazare</c:v>
                </c:pt>
                <c:pt idx="1">
                  <c:v>Restaurante și baruri</c:v>
                </c:pt>
                <c:pt idx="2">
                  <c:v>Transport</c:v>
                </c:pt>
                <c:pt idx="3">
                  <c:v>Cumpărături</c:v>
                </c:pt>
                <c:pt idx="4">
                  <c:v>Recreere</c:v>
                </c:pt>
                <c:pt idx="5">
                  <c:v>Sănătate</c:v>
                </c:pt>
                <c:pt idx="6">
                  <c:v>Altele</c:v>
                </c:pt>
              </c:strCache>
            </c:strRef>
          </c:cat>
          <c:val>
            <c:numRef>
              <c:f>'Grafic 2 Trim. I_2021'!$C$9:$I$9</c:f>
              <c:numCache>
                <c:formatCode>0.0</c:formatCode>
                <c:ptCount val="7"/>
                <c:pt idx="0">
                  <c:v>37.718724979982426</c:v>
                </c:pt>
                <c:pt idx="1">
                  <c:v>40.294389963283592</c:v>
                </c:pt>
                <c:pt idx="2">
                  <c:v>27.146038043952053</c:v>
                </c:pt>
                <c:pt idx="3">
                  <c:v>42.087538852256422</c:v>
                </c:pt>
                <c:pt idx="4">
                  <c:v>65.060507258868753</c:v>
                </c:pt>
                <c:pt idx="5">
                  <c:v>88.18151186363572</c:v>
                </c:pt>
                <c:pt idx="6">
                  <c:v>27.862359566004663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B4E-40BD-AB0E-3E9D6A1ED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8851712"/>
        <c:axId val="1"/>
      </c:barChart>
      <c:catAx>
        <c:axId val="1778851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gradFill flip="none" rotWithShape="1"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2700000" scaled="1"/>
            <a:tileRect/>
          </a:gradFill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"/>
          <c:min val="0"/>
        </c:scaling>
        <c:delete val="0"/>
        <c:axPos val="l"/>
        <c:majorGridlines>
          <c:spPr>
            <a:ln w="6350">
              <a:solidFill>
                <a:schemeClr val="tx1">
                  <a:alpha val="23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788517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5610323709536307"/>
          <c:y val="0.88854348490991475"/>
          <c:w val="0.29971624380285788"/>
          <c:h val="7.8936189886833263E-2"/>
        </c:manualLayout>
      </c:layout>
      <c:overlay val="0"/>
      <c:spPr>
        <a:gradFill>
          <a:gsLst>
            <a:gs pos="0">
              <a:schemeClr val="accent1">
                <a:lumMod val="5000"/>
                <a:lumOff val="95000"/>
                <a:alpha val="5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>
        <a:alphaModFix amt="87000"/>
      </a:blip>
      <a:stretch>
        <a:fillRect/>
      </a:stretch>
    </a:blipFill>
    <a:ln w="6350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0"/>
          <a:lstStyle/>
          <a:p>
            <a:pPr>
              <a:defRPr/>
            </a:pPr>
            <a:r>
              <a:rPr lang="en-US" sz="1200" b="1"/>
              <a:t>%</a:t>
            </a:r>
          </a:p>
        </c:rich>
      </c:tx>
      <c:layout>
        <c:manualLayout>
          <c:xMode val="edge"/>
          <c:yMode val="edge"/>
          <c:x val="6.7296879556722117E-2"/>
          <c:y val="5.089807638274979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473761234391157E-2"/>
          <c:y val="7.8015506682354352E-2"/>
          <c:w val="0.79232246728169187"/>
          <c:h val="0.71513456731988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'Grafic 2 Sem. I_2021'!$B$8</c:f>
              <c:strCache>
                <c:ptCount val="1"/>
                <c:pt idx="0">
                  <c:v>Scop Afaceri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64,1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82-4FBA-B1E5-CDD89A1F4CB9}"/>
                </c:ext>
              </c:extLst>
            </c:dLbl>
            <c:dLbl>
              <c:idx val="1"/>
              <c:layout>
                <c:manualLayout>
                  <c:x val="-4.1343669250645991E-3"/>
                  <c:y val="-7.9129574678536464E-3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62,5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82-4FBA-B1E5-CDD89A1F4CB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75,3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82-4FBA-B1E5-CDD89A1F4CB9}"/>
                </c:ext>
              </c:extLst>
            </c:dLbl>
            <c:dLbl>
              <c:idx val="3"/>
              <c:layout>
                <c:manualLayout>
                  <c:x val="-4.0054605692917296E-4"/>
                  <c:y val="-2.0587670443633238E-3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59,4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82-4FBA-B1E5-CDD89A1F4CB9}"/>
                </c:ext>
              </c:extLst>
            </c:dLbl>
            <c:dLbl>
              <c:idx val="4"/>
              <c:layout>
                <c:manualLayout>
                  <c:x val="-7.1055769191642497E-3"/>
                  <c:y val="-2.823617374237716E-2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35,1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F82-4FBA-B1E5-CDD89A1F4CB9}"/>
                </c:ext>
              </c:extLst>
            </c:dLbl>
            <c:dLbl>
              <c:idx val="5"/>
              <c:layout>
                <c:manualLayout>
                  <c:x val="-7.3296911097426483E-3"/>
                  <c:y val="-6.6898759316806463E-3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19,4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82-4FBA-B1E5-CDD89A1F4CB9}"/>
                </c:ext>
              </c:extLst>
            </c:dLbl>
            <c:dLbl>
              <c:idx val="6"/>
              <c:layout>
                <c:manualLayout>
                  <c:x val="-1.457178066372482E-16"/>
                  <c:y val="-1.8066847335140034E-2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73,3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F82-4FBA-B1E5-CDD89A1F4CB9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 2 Sem. I_2021'!$C$7:$I$7</c:f>
              <c:strCache>
                <c:ptCount val="7"/>
                <c:pt idx="0">
                  <c:v>Cazare</c:v>
                </c:pt>
                <c:pt idx="1">
                  <c:v>Restaurante și baruri</c:v>
                </c:pt>
                <c:pt idx="2">
                  <c:v>Transport</c:v>
                </c:pt>
                <c:pt idx="3">
                  <c:v>Cumpărături</c:v>
                </c:pt>
                <c:pt idx="4">
                  <c:v>Recreere</c:v>
                </c:pt>
                <c:pt idx="5">
                  <c:v>Sănătate</c:v>
                </c:pt>
                <c:pt idx="6">
                  <c:v>Altele</c:v>
                </c:pt>
              </c:strCache>
            </c:strRef>
          </c:cat>
          <c:val>
            <c:numRef>
              <c:f>'Grafic 2 Sem. I_2021'!$C$8:$I$8</c:f>
              <c:numCache>
                <c:formatCode>0.0</c:formatCode>
                <c:ptCount val="7"/>
                <c:pt idx="0">
                  <c:v>64.072700071386251</c:v>
                </c:pt>
                <c:pt idx="1">
                  <c:v>62.492738903772285</c:v>
                </c:pt>
                <c:pt idx="2">
                  <c:v>75.316327991188246</c:v>
                </c:pt>
                <c:pt idx="3">
                  <c:v>59.419548177890725</c:v>
                </c:pt>
                <c:pt idx="4">
                  <c:v>35.104995747702191</c:v>
                </c:pt>
                <c:pt idx="5">
                  <c:v>19.372763416454376</c:v>
                </c:pt>
                <c:pt idx="6">
                  <c:v>73.273891707053522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F82-4FBA-B1E5-CDD89A1F4CB9}"/>
            </c:ext>
          </c:extLst>
        </c:ser>
        <c:ser>
          <c:idx val="1"/>
          <c:order val="1"/>
          <c:tx>
            <c:strRef>
              <c:f>'Grafic 2 Sem. I_2021'!$B$9</c:f>
              <c:strCache>
                <c:ptCount val="1"/>
                <c:pt idx="0">
                  <c:v>Scop Particular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9616343714107081E-3"/>
                  <c:y val="-6.3730460992079251E-3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35,9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F82-4FBA-B1E5-CDD89A1F4CB9}"/>
                </c:ext>
              </c:extLst>
            </c:dLbl>
            <c:dLbl>
              <c:idx val="1"/>
              <c:layout>
                <c:manualLayout>
                  <c:x val="3.9198356019451057E-3"/>
                  <c:y val="4.7642857699167424E-3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37,5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F82-4FBA-B1E5-CDD89A1F4CB9}"/>
                </c:ext>
              </c:extLst>
            </c:dLbl>
            <c:dLbl>
              <c:idx val="2"/>
              <c:layout>
                <c:manualLayout>
                  <c:x val="6.0582969650787785E-3"/>
                  <c:y val="-7.7878070119283211E-3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24,7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F82-4FBA-B1E5-CDD89A1F4CB9}"/>
                </c:ext>
              </c:extLst>
            </c:dLbl>
            <c:dLbl>
              <c:idx val="3"/>
              <c:layout>
                <c:manualLayout>
                  <c:x val="4.7437791206331008E-3"/>
                  <c:y val="-3.7583432634719243E-3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40,6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F82-4FBA-B1E5-CDD89A1F4CB9}"/>
                </c:ext>
              </c:extLst>
            </c:dLbl>
            <c:dLbl>
              <c:idx val="4"/>
              <c:layout>
                <c:manualLayout>
                  <c:x val="-7.5795851359374839E-17"/>
                  <c:y val="-2.3738872403560832E-2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64,9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F82-4FBA-B1E5-CDD89A1F4CB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80,6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F82-4FBA-B1E5-CDD89A1F4CB9}"/>
                </c:ext>
              </c:extLst>
            </c:dLbl>
            <c:dLbl>
              <c:idx val="6"/>
              <c:layout>
                <c:manualLayout>
                  <c:x val="8.3509158970627925E-3"/>
                  <c:y val="7.5590551181101704E-3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26,7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F82-4FBA-B1E5-CDD89A1F4CB9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25" b="0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 2 Sem. I_2021'!$C$7:$I$7</c:f>
              <c:strCache>
                <c:ptCount val="7"/>
                <c:pt idx="0">
                  <c:v>Cazare</c:v>
                </c:pt>
                <c:pt idx="1">
                  <c:v>Restaurante și baruri</c:v>
                </c:pt>
                <c:pt idx="2">
                  <c:v>Transport</c:v>
                </c:pt>
                <c:pt idx="3">
                  <c:v>Cumpărături</c:v>
                </c:pt>
                <c:pt idx="4">
                  <c:v>Recreere</c:v>
                </c:pt>
                <c:pt idx="5">
                  <c:v>Sănătate</c:v>
                </c:pt>
                <c:pt idx="6">
                  <c:v>Altele</c:v>
                </c:pt>
              </c:strCache>
            </c:strRef>
          </c:cat>
          <c:val>
            <c:numRef>
              <c:f>'Grafic 2 Sem. I_2021'!$C$9:$I$9</c:f>
              <c:numCache>
                <c:formatCode>0.0</c:formatCode>
                <c:ptCount val="7"/>
                <c:pt idx="0">
                  <c:v>35.927299928613735</c:v>
                </c:pt>
                <c:pt idx="1">
                  <c:v>37.507261096227715</c:v>
                </c:pt>
                <c:pt idx="2">
                  <c:v>24.683672008811754</c:v>
                </c:pt>
                <c:pt idx="3">
                  <c:v>40.580451822109275</c:v>
                </c:pt>
                <c:pt idx="4">
                  <c:v>64.895004252297809</c:v>
                </c:pt>
                <c:pt idx="5">
                  <c:v>80.627236583545624</c:v>
                </c:pt>
                <c:pt idx="6">
                  <c:v>26.726108292946467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F82-4FBA-B1E5-CDD89A1F4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8851712"/>
        <c:axId val="1"/>
      </c:barChart>
      <c:catAx>
        <c:axId val="1778851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gradFill flip="none" rotWithShape="1"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2700000" scaled="1"/>
            <a:tileRect/>
          </a:gradFill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"/>
          <c:min val="0"/>
        </c:scaling>
        <c:delete val="0"/>
        <c:axPos val="l"/>
        <c:majorGridlines>
          <c:spPr>
            <a:ln w="6350">
              <a:solidFill>
                <a:schemeClr val="tx1">
                  <a:alpha val="23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788517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5610323709536307"/>
          <c:y val="0.88854348490991475"/>
          <c:w val="0.29971624380285788"/>
          <c:h val="7.8936189886833263E-2"/>
        </c:manualLayout>
      </c:layout>
      <c:overlay val="0"/>
      <c:spPr>
        <a:gradFill>
          <a:gsLst>
            <a:gs pos="0">
              <a:schemeClr val="accent1">
                <a:lumMod val="5000"/>
                <a:lumOff val="95000"/>
                <a:alpha val="59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>
        <a:alphaModFix amt="87000"/>
      </a:blip>
      <a:stretch>
        <a:fillRect/>
      </a:stretch>
    </a:blipFill>
    <a:ln w="6350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10</xdr:row>
      <xdr:rowOff>9525</xdr:rowOff>
    </xdr:from>
    <xdr:to>
      <xdr:col>8</xdr:col>
      <xdr:colOff>1314450</xdr:colOff>
      <xdr:row>31</xdr:row>
      <xdr:rowOff>95250</xdr:rowOff>
    </xdr:to>
    <xdr:graphicFrame macro="">
      <xdr:nvGraphicFramePr>
        <xdr:cNvPr id="1173" name="Chart 1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10</xdr:row>
      <xdr:rowOff>9525</xdr:rowOff>
    </xdr:from>
    <xdr:to>
      <xdr:col>8</xdr:col>
      <xdr:colOff>1323975</xdr:colOff>
      <xdr:row>31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10</xdr:row>
      <xdr:rowOff>38100</xdr:rowOff>
    </xdr:from>
    <xdr:to>
      <xdr:col>10</xdr:col>
      <xdr:colOff>76200</xdr:colOff>
      <xdr:row>32</xdr:row>
      <xdr:rowOff>123825</xdr:rowOff>
    </xdr:to>
    <xdr:graphicFrame macro="">
      <xdr:nvGraphicFramePr>
        <xdr:cNvPr id="2198" name="Chart 2">
          <a:extLst>
            <a:ext uri="{FF2B5EF4-FFF2-40B4-BE49-F238E27FC236}">
              <a16:creationId xmlns:a16="http://schemas.microsoft.com/office/drawing/2014/main" id="{00000000-0008-0000-0200-00009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10</xdr:row>
      <xdr:rowOff>38100</xdr:rowOff>
    </xdr:from>
    <xdr:to>
      <xdr:col>10</xdr:col>
      <xdr:colOff>76200</xdr:colOff>
      <xdr:row>32</xdr:row>
      <xdr:rowOff>123825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33"/>
  <sheetViews>
    <sheetView zoomScaleNormal="100" workbookViewId="0">
      <selection activeCell="L14" sqref="L14"/>
    </sheetView>
  </sheetViews>
  <sheetFormatPr defaultRowHeight="12.75" x14ac:dyDescent="0.2"/>
  <cols>
    <col min="1" max="1" width="2.42578125" customWidth="1"/>
    <col min="2" max="2" width="21.28515625" customWidth="1"/>
    <col min="4" max="4" width="11.85546875" customWidth="1"/>
    <col min="5" max="5" width="10.5703125" customWidth="1"/>
    <col min="6" max="6" width="14" customWidth="1"/>
    <col min="7" max="7" width="11.7109375" customWidth="1"/>
    <col min="9" max="9" width="10.7109375" customWidth="1"/>
  </cols>
  <sheetData>
    <row r="1" spans="2:20" ht="13.5" thickBot="1" x14ac:dyDescent="0.25"/>
    <row r="2" spans="2:20" ht="24" customHeight="1" thickBot="1" x14ac:dyDescent="0.25">
      <c r="B2" s="34" t="s">
        <v>74</v>
      </c>
    </row>
    <row r="3" spans="2:20" ht="9" customHeight="1" thickBot="1" x14ac:dyDescent="0.25"/>
    <row r="4" spans="2:20" ht="12.75" customHeight="1" x14ac:dyDescent="0.2">
      <c r="B4" s="36" t="s">
        <v>10</v>
      </c>
      <c r="C4" s="37"/>
      <c r="D4" s="37"/>
      <c r="E4" s="37"/>
      <c r="F4" s="37"/>
      <c r="G4" s="37"/>
      <c r="H4" s="38"/>
      <c r="I4" s="11"/>
      <c r="J4" s="11"/>
      <c r="K4" s="11"/>
      <c r="L4" s="11"/>
      <c r="M4" s="11"/>
      <c r="N4" s="11"/>
    </row>
    <row r="5" spans="2:20" ht="16.5" thickBot="1" x14ac:dyDescent="0.25">
      <c r="B5" s="39" t="s">
        <v>75</v>
      </c>
      <c r="C5" s="40"/>
      <c r="D5" s="41"/>
      <c r="E5" s="41"/>
      <c r="F5" s="41"/>
      <c r="G5" s="41"/>
      <c r="H5" s="42"/>
      <c r="I5" s="11"/>
      <c r="J5" s="11"/>
    </row>
    <row r="6" spans="2:20" ht="13.5" thickBot="1" x14ac:dyDescent="0.25">
      <c r="I6" s="28" t="s">
        <v>62</v>
      </c>
    </row>
    <row r="7" spans="2:20" ht="26.25" thickBot="1" x14ac:dyDescent="0.25">
      <c r="B7" s="5"/>
      <c r="C7" s="31" t="s">
        <v>0</v>
      </c>
      <c r="D7" s="32" t="s">
        <v>1</v>
      </c>
      <c r="E7" s="31" t="s">
        <v>2</v>
      </c>
      <c r="F7" s="31" t="s">
        <v>3</v>
      </c>
      <c r="G7" s="31" t="s">
        <v>4</v>
      </c>
      <c r="H7" s="32" t="s">
        <v>5</v>
      </c>
      <c r="I7" s="33" t="s">
        <v>6</v>
      </c>
      <c r="K7" s="2"/>
      <c r="L7" s="2"/>
      <c r="M7" s="2"/>
      <c r="N7" s="2"/>
      <c r="O7" s="2"/>
      <c r="P7" s="2"/>
      <c r="Q7" s="2"/>
    </row>
    <row r="8" spans="2:20" ht="13.5" thickBot="1" x14ac:dyDescent="0.25">
      <c r="B8" s="79" t="s">
        <v>7</v>
      </c>
      <c r="C8" s="7">
        <v>50.152283263145236</v>
      </c>
      <c r="D8" s="7">
        <v>17.889772254604473</v>
      </c>
      <c r="E8" s="7">
        <v>7.0361588126920989</v>
      </c>
      <c r="F8" s="7">
        <v>14.247359836316642</v>
      </c>
      <c r="G8" s="7">
        <v>2.9664314321941792</v>
      </c>
      <c r="H8" s="7">
        <v>0.44844130127867565</v>
      </c>
      <c r="I8" s="4">
        <v>7.2595596382509262</v>
      </c>
      <c r="K8" s="2"/>
      <c r="L8" s="2"/>
      <c r="M8" s="2"/>
      <c r="N8" s="2"/>
      <c r="O8" s="2"/>
      <c r="P8" s="2"/>
      <c r="Q8" s="2"/>
      <c r="R8" s="2"/>
      <c r="S8" s="2"/>
      <c r="T8" s="2"/>
    </row>
    <row r="9" spans="2:20" ht="13.5" thickBot="1" x14ac:dyDescent="0.25">
      <c r="B9" s="80" t="s">
        <v>8</v>
      </c>
      <c r="C9" s="8">
        <v>45.268080339947005</v>
      </c>
      <c r="D9" s="8">
        <v>17.99434804445491</v>
      </c>
      <c r="E9" s="8">
        <v>3.9074260856099614</v>
      </c>
      <c r="F9" s="8">
        <v>15.431841746324176</v>
      </c>
      <c r="G9" s="8">
        <v>8.2326001598903442</v>
      </c>
      <c r="H9" s="8">
        <v>4.9868129707771907</v>
      </c>
      <c r="I9" s="3">
        <v>4.1789588675195777</v>
      </c>
      <c r="K9" s="2"/>
      <c r="L9" s="2"/>
      <c r="M9" s="2"/>
      <c r="N9" s="2"/>
      <c r="O9" s="2"/>
      <c r="P9" s="2"/>
      <c r="Q9" s="2"/>
      <c r="R9" s="2"/>
      <c r="S9" s="2"/>
      <c r="T9" s="2"/>
    </row>
    <row r="10" spans="2:20" x14ac:dyDescent="0.2">
      <c r="K10" s="2"/>
      <c r="L10" s="2"/>
      <c r="M10" s="2"/>
      <c r="N10" s="2"/>
      <c r="O10" s="2"/>
    </row>
    <row r="11" spans="2:20" x14ac:dyDescent="0.2">
      <c r="C11" s="2"/>
      <c r="D11" s="2"/>
      <c r="E11" s="2"/>
      <c r="F11" s="2"/>
      <c r="G11" s="2"/>
      <c r="H11" s="2"/>
      <c r="I11" s="2"/>
      <c r="J11" s="1"/>
      <c r="K11" s="2"/>
      <c r="L11" s="2"/>
      <c r="M11" s="2"/>
      <c r="N11" s="2"/>
      <c r="O11" s="2"/>
    </row>
    <row r="12" spans="2:20" x14ac:dyDescent="0.2">
      <c r="C12" s="2"/>
      <c r="D12" s="2"/>
      <c r="E12" s="2"/>
      <c r="F12" s="2"/>
      <c r="G12" s="2"/>
      <c r="H12" s="2"/>
      <c r="I12" s="2"/>
      <c r="K12" s="2"/>
      <c r="L12" s="2"/>
      <c r="M12" s="2"/>
      <c r="N12" s="2"/>
      <c r="O12" s="2"/>
    </row>
    <row r="13" spans="2:20" x14ac:dyDescent="0.2">
      <c r="K13" s="2"/>
      <c r="L13" s="2"/>
      <c r="M13" s="2"/>
      <c r="N13" s="2"/>
      <c r="O13" s="2"/>
    </row>
    <row r="14" spans="2:20" x14ac:dyDescent="0.2">
      <c r="K14" s="2"/>
      <c r="L14" s="2"/>
      <c r="M14" s="2"/>
      <c r="N14" s="2"/>
      <c r="O14" s="2"/>
    </row>
    <row r="15" spans="2:20" x14ac:dyDescent="0.2">
      <c r="L15" s="2"/>
      <c r="M15" s="2"/>
      <c r="N15" s="2"/>
      <c r="O15" s="2"/>
    </row>
    <row r="16" spans="2:20" x14ac:dyDescent="0.2">
      <c r="N16" s="2"/>
      <c r="O16" s="2"/>
    </row>
    <row r="33" spans="8:9" x14ac:dyDescent="0.2">
      <c r="H33" s="10" t="s">
        <v>9</v>
      </c>
      <c r="I33" s="9"/>
    </row>
  </sheetData>
  <phoneticPr fontId="19" type="noConversion"/>
  <pageMargins left="0.75" right="0.75" top="1" bottom="1" header="0.5" footer="0.5"/>
  <pageSetup paperSize="8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7"/>
  <sheetViews>
    <sheetView tabSelected="1" workbookViewId="0">
      <selection activeCell="K6" sqref="K6"/>
    </sheetView>
  </sheetViews>
  <sheetFormatPr defaultRowHeight="12.75" x14ac:dyDescent="0.2"/>
  <cols>
    <col min="1" max="1" width="3.5703125" style="1" customWidth="1"/>
    <col min="2" max="2" width="38.28515625" style="1" customWidth="1"/>
    <col min="3" max="3" width="17.140625" style="1" customWidth="1"/>
    <col min="4" max="4" width="10.7109375" style="1" customWidth="1"/>
    <col min="5" max="5" width="13" style="1" customWidth="1"/>
    <col min="6" max="6" width="10.5703125" style="1" customWidth="1"/>
    <col min="7" max="7" width="10.28515625" style="1" customWidth="1"/>
    <col min="8" max="8" width="10.140625" style="1" customWidth="1"/>
    <col min="9" max="9" width="16.85546875" style="1" customWidth="1"/>
    <col min="10" max="16384" width="9.140625" style="1"/>
  </cols>
  <sheetData>
    <row r="1" spans="1:9" ht="13.5" thickBot="1" x14ac:dyDescent="0.25"/>
    <row r="2" spans="1:9" s="6" customFormat="1" ht="26.25" customHeight="1" thickBot="1" x14ac:dyDescent="0.25">
      <c r="A2"/>
      <c r="B2" s="34" t="s">
        <v>76</v>
      </c>
    </row>
    <row r="3" spans="1:9" ht="13.5" thickBot="1" x14ac:dyDescent="0.25"/>
    <row r="4" spans="1:9" ht="19.5" customHeight="1" thickBot="1" x14ac:dyDescent="0.25">
      <c r="B4" s="119" t="s">
        <v>83</v>
      </c>
      <c r="C4" s="120"/>
      <c r="D4" s="120"/>
      <c r="E4" s="120"/>
      <c r="F4" s="120"/>
      <c r="G4" s="120"/>
      <c r="H4" s="120"/>
      <c r="I4" s="121"/>
    </row>
    <row r="5" spans="1:9" ht="13.5" thickBot="1" x14ac:dyDescent="0.25">
      <c r="C5" s="27"/>
      <c r="D5" s="27"/>
      <c r="E5" s="27"/>
      <c r="F5" s="27"/>
      <c r="G5" s="27"/>
      <c r="H5" s="27"/>
      <c r="I5" s="83" t="s">
        <v>86</v>
      </c>
    </row>
    <row r="6" spans="1:9" ht="38.25" customHeight="1" thickBot="1" x14ac:dyDescent="0.25">
      <c r="B6" s="99" t="s">
        <v>61</v>
      </c>
      <c r="C6" s="85" t="s">
        <v>27</v>
      </c>
      <c r="D6" s="100" t="s">
        <v>54</v>
      </c>
      <c r="E6" s="101" t="s">
        <v>55</v>
      </c>
      <c r="F6" s="101" t="s">
        <v>88</v>
      </c>
      <c r="G6" s="100" t="s">
        <v>56</v>
      </c>
      <c r="H6" s="100" t="s">
        <v>57</v>
      </c>
      <c r="I6" s="102" t="s">
        <v>58</v>
      </c>
    </row>
    <row r="7" spans="1:9" ht="13.5" thickBot="1" x14ac:dyDescent="0.25">
      <c r="B7" s="103" t="s">
        <v>26</v>
      </c>
      <c r="C7" s="96">
        <v>195757</v>
      </c>
      <c r="D7" s="104">
        <v>152961</v>
      </c>
      <c r="E7" s="104">
        <v>37982</v>
      </c>
      <c r="F7" s="104">
        <v>2820</v>
      </c>
      <c r="G7" s="104">
        <v>363</v>
      </c>
      <c r="H7" s="105" t="s">
        <v>50</v>
      </c>
      <c r="I7" s="106">
        <v>1631</v>
      </c>
    </row>
    <row r="8" spans="1:9" ht="9" customHeight="1" x14ac:dyDescent="0.2">
      <c r="B8" s="51"/>
      <c r="C8" s="59"/>
      <c r="D8" s="59"/>
      <c r="E8" s="59"/>
      <c r="F8" s="59"/>
      <c r="G8" s="59"/>
      <c r="H8" s="59"/>
      <c r="I8" s="76"/>
    </row>
    <row r="9" spans="1:9" x14ac:dyDescent="0.2">
      <c r="B9" s="72" t="s">
        <v>31</v>
      </c>
      <c r="C9" s="48">
        <f>C12+C11+C10</f>
        <v>116659</v>
      </c>
      <c r="D9" s="24"/>
      <c r="E9" s="24"/>
      <c r="F9" s="24"/>
      <c r="G9" s="24"/>
      <c r="H9" s="24"/>
      <c r="I9" s="77"/>
    </row>
    <row r="10" spans="1:9" x14ac:dyDescent="0.2">
      <c r="B10" s="73" t="s">
        <v>63</v>
      </c>
      <c r="C10" s="70">
        <v>99148</v>
      </c>
      <c r="D10" s="18">
        <v>79676</v>
      </c>
      <c r="E10" s="19">
        <v>18525</v>
      </c>
      <c r="F10" s="19">
        <v>129</v>
      </c>
      <c r="G10" s="19">
        <v>106</v>
      </c>
      <c r="H10" s="19" t="s">
        <v>50</v>
      </c>
      <c r="I10" s="63">
        <v>712</v>
      </c>
    </row>
    <row r="11" spans="1:9" x14ac:dyDescent="0.2">
      <c r="B11" s="73" t="s">
        <v>64</v>
      </c>
      <c r="C11" s="70">
        <v>15048</v>
      </c>
      <c r="D11" s="18">
        <v>11638</v>
      </c>
      <c r="E11" s="19">
        <v>3132</v>
      </c>
      <c r="F11" s="19">
        <v>236</v>
      </c>
      <c r="G11" s="19" t="s">
        <v>50</v>
      </c>
      <c r="H11" s="19" t="s">
        <v>50</v>
      </c>
      <c r="I11" s="63">
        <v>42</v>
      </c>
    </row>
    <row r="12" spans="1:9" x14ac:dyDescent="0.2">
      <c r="B12" s="73" t="s">
        <v>65</v>
      </c>
      <c r="C12" s="70">
        <v>2463</v>
      </c>
      <c r="D12" s="18">
        <v>1703</v>
      </c>
      <c r="E12" s="19">
        <v>706</v>
      </c>
      <c r="F12" s="19">
        <v>18</v>
      </c>
      <c r="G12" s="19">
        <v>36</v>
      </c>
      <c r="H12" s="19" t="s">
        <v>50</v>
      </c>
      <c r="I12" s="63" t="s">
        <v>50</v>
      </c>
    </row>
    <row r="13" spans="1:9" s="14" customFormat="1" x14ac:dyDescent="0.2">
      <c r="B13" s="72" t="s">
        <v>30</v>
      </c>
      <c r="C13" s="48">
        <f>C21+C20+C19+C18+C17+C16+C15+C14</f>
        <v>79098</v>
      </c>
      <c r="D13" s="20"/>
      <c r="E13" s="20"/>
      <c r="F13" s="20"/>
      <c r="G13" s="20"/>
      <c r="H13" s="20"/>
      <c r="I13" s="78"/>
    </row>
    <row r="14" spans="1:9" x14ac:dyDescent="0.2">
      <c r="B14" s="74" t="s">
        <v>66</v>
      </c>
      <c r="C14" s="70">
        <v>43493</v>
      </c>
      <c r="D14" s="18">
        <v>36257</v>
      </c>
      <c r="E14" s="19">
        <v>6033</v>
      </c>
      <c r="F14" s="19">
        <v>469</v>
      </c>
      <c r="G14" s="19">
        <v>166</v>
      </c>
      <c r="H14" s="19" t="s">
        <v>50</v>
      </c>
      <c r="I14" s="63">
        <v>568</v>
      </c>
    </row>
    <row r="15" spans="1:9" x14ac:dyDescent="0.2">
      <c r="B15" s="74" t="s">
        <v>67</v>
      </c>
      <c r="C15" s="70">
        <v>537</v>
      </c>
      <c r="D15" s="18">
        <v>347</v>
      </c>
      <c r="E15" s="19">
        <v>190</v>
      </c>
      <c r="F15" s="19" t="s">
        <v>50</v>
      </c>
      <c r="G15" s="19" t="s">
        <v>50</v>
      </c>
      <c r="H15" s="19" t="s">
        <v>50</v>
      </c>
      <c r="I15" s="63" t="s">
        <v>50</v>
      </c>
    </row>
    <row r="16" spans="1:9" x14ac:dyDescent="0.2">
      <c r="B16" s="74" t="s">
        <v>68</v>
      </c>
      <c r="C16" s="70">
        <v>17849</v>
      </c>
      <c r="D16" s="18">
        <v>12400</v>
      </c>
      <c r="E16" s="19">
        <v>3382</v>
      </c>
      <c r="F16" s="19">
        <v>1963</v>
      </c>
      <c r="G16" s="19">
        <v>55</v>
      </c>
      <c r="H16" s="19" t="s">
        <v>50</v>
      </c>
      <c r="I16" s="63">
        <v>49</v>
      </c>
    </row>
    <row r="17" spans="2:9" x14ac:dyDescent="0.2">
      <c r="B17" s="74" t="s">
        <v>69</v>
      </c>
      <c r="C17" s="70">
        <v>8471</v>
      </c>
      <c r="D17" s="18">
        <v>5814</v>
      </c>
      <c r="E17" s="19">
        <v>2657</v>
      </c>
      <c r="F17" s="19" t="s">
        <v>50</v>
      </c>
      <c r="G17" s="19" t="s">
        <v>50</v>
      </c>
      <c r="H17" s="19" t="s">
        <v>50</v>
      </c>
      <c r="I17" s="63" t="s">
        <v>50</v>
      </c>
    </row>
    <row r="18" spans="2:9" x14ac:dyDescent="0.2">
      <c r="B18" s="74" t="s">
        <v>70</v>
      </c>
      <c r="C18" s="70">
        <v>1737</v>
      </c>
      <c r="D18" s="18">
        <v>1374</v>
      </c>
      <c r="E18" s="19">
        <v>363</v>
      </c>
      <c r="F18" s="19" t="s">
        <v>50</v>
      </c>
      <c r="G18" s="19" t="s">
        <v>50</v>
      </c>
      <c r="H18" s="19" t="s">
        <v>50</v>
      </c>
      <c r="I18" s="63" t="s">
        <v>50</v>
      </c>
    </row>
    <row r="19" spans="2:9" x14ac:dyDescent="0.2">
      <c r="B19" s="74" t="s">
        <v>71</v>
      </c>
      <c r="C19" s="70">
        <v>151</v>
      </c>
      <c r="D19" s="18">
        <v>21</v>
      </c>
      <c r="E19" s="19">
        <v>130</v>
      </c>
      <c r="F19" s="19" t="s">
        <v>50</v>
      </c>
      <c r="G19" s="19" t="s">
        <v>50</v>
      </c>
      <c r="H19" s="19" t="s">
        <v>50</v>
      </c>
      <c r="I19" s="63" t="s">
        <v>50</v>
      </c>
    </row>
    <row r="20" spans="2:9" x14ac:dyDescent="0.2">
      <c r="B20" s="74" t="s">
        <v>72</v>
      </c>
      <c r="C20" s="70">
        <v>4711</v>
      </c>
      <c r="D20" s="18">
        <v>1702</v>
      </c>
      <c r="E20" s="19">
        <v>2744</v>
      </c>
      <c r="F20" s="19">
        <v>5</v>
      </c>
      <c r="G20" s="19" t="s">
        <v>50</v>
      </c>
      <c r="H20" s="19" t="s">
        <v>50</v>
      </c>
      <c r="I20" s="63">
        <v>260</v>
      </c>
    </row>
    <row r="21" spans="2:9" ht="13.5" thickBot="1" x14ac:dyDescent="0.25">
      <c r="B21" s="75" t="s">
        <v>73</v>
      </c>
      <c r="C21" s="71">
        <v>2149</v>
      </c>
      <c r="D21" s="66">
        <v>2029</v>
      </c>
      <c r="E21" s="67">
        <v>120</v>
      </c>
      <c r="F21" s="67" t="s">
        <v>50</v>
      </c>
      <c r="G21" s="67" t="s">
        <v>50</v>
      </c>
      <c r="H21" s="67" t="s">
        <v>50</v>
      </c>
      <c r="I21" s="68" t="s">
        <v>50</v>
      </c>
    </row>
    <row r="25" spans="2:9" x14ac:dyDescent="0.2">
      <c r="C25" s="15"/>
      <c r="D25" s="15"/>
      <c r="E25" s="15"/>
      <c r="F25" s="15"/>
      <c r="G25" s="15"/>
      <c r="H25" s="15"/>
      <c r="I25" s="15"/>
    </row>
    <row r="26" spans="2:9" x14ac:dyDescent="0.2">
      <c r="C26" s="15"/>
      <c r="D26" s="15"/>
      <c r="E26" s="15"/>
      <c r="F26" s="15"/>
      <c r="G26" s="15"/>
      <c r="H26" s="15"/>
      <c r="I26" s="15"/>
    </row>
    <row r="27" spans="2:9" x14ac:dyDescent="0.2">
      <c r="C27" s="15"/>
      <c r="D27" s="15"/>
      <c r="E27" s="15"/>
      <c r="F27" s="15"/>
      <c r="G27" s="15"/>
      <c r="H27" s="15"/>
      <c r="I27" s="15"/>
    </row>
    <row r="28" spans="2:9" x14ac:dyDescent="0.2">
      <c r="C28" s="15"/>
      <c r="D28" s="15"/>
      <c r="E28" s="15"/>
      <c r="F28" s="15"/>
      <c r="G28" s="15"/>
      <c r="H28" s="15"/>
      <c r="I28" s="15"/>
    </row>
    <row r="29" spans="2:9" x14ac:dyDescent="0.2">
      <c r="C29" s="15"/>
      <c r="D29" s="15"/>
      <c r="E29" s="15"/>
      <c r="F29" s="15"/>
      <c r="G29" s="15"/>
      <c r="H29" s="15"/>
      <c r="I29" s="15"/>
    </row>
    <row r="30" spans="2:9" x14ac:dyDescent="0.2">
      <c r="C30" s="15"/>
      <c r="D30" s="15"/>
      <c r="E30" s="15"/>
      <c r="F30" s="15"/>
      <c r="G30" s="15"/>
      <c r="H30" s="15"/>
      <c r="I30" s="15"/>
    </row>
    <row r="31" spans="2:9" x14ac:dyDescent="0.2">
      <c r="C31" s="15"/>
      <c r="D31" s="15"/>
      <c r="E31" s="15"/>
      <c r="F31" s="15"/>
      <c r="G31" s="15"/>
      <c r="H31" s="15"/>
      <c r="I31" s="15"/>
    </row>
    <row r="32" spans="2:9" x14ac:dyDescent="0.2">
      <c r="C32" s="15"/>
      <c r="D32" s="15"/>
      <c r="E32" s="15"/>
      <c r="F32" s="15"/>
      <c r="G32" s="15"/>
      <c r="H32" s="15"/>
      <c r="I32" s="15"/>
    </row>
    <row r="33" spans="3:9" x14ac:dyDescent="0.2">
      <c r="C33" s="15"/>
      <c r="D33" s="15"/>
      <c r="E33" s="15"/>
      <c r="F33" s="15"/>
      <c r="G33" s="15"/>
      <c r="H33" s="15"/>
      <c r="I33" s="15"/>
    </row>
    <row r="34" spans="3:9" x14ac:dyDescent="0.2">
      <c r="C34" s="15"/>
      <c r="D34" s="15"/>
      <c r="E34" s="15"/>
      <c r="F34" s="15"/>
      <c r="G34" s="15"/>
      <c r="H34" s="15"/>
      <c r="I34" s="15"/>
    </row>
    <row r="35" spans="3:9" x14ac:dyDescent="0.2">
      <c r="C35" s="15"/>
      <c r="D35" s="15"/>
      <c r="E35" s="15"/>
      <c r="F35" s="15"/>
      <c r="G35" s="15"/>
      <c r="H35" s="15"/>
      <c r="I35" s="15"/>
    </row>
    <row r="36" spans="3:9" x14ac:dyDescent="0.2">
      <c r="C36" s="15"/>
      <c r="D36" s="15"/>
      <c r="E36" s="15"/>
      <c r="F36" s="15"/>
      <c r="G36" s="15"/>
      <c r="H36" s="15"/>
      <c r="I36" s="15"/>
    </row>
    <row r="37" spans="3:9" ht="14.25" x14ac:dyDescent="0.2">
      <c r="H37" s="25"/>
      <c r="I37" s="25"/>
    </row>
  </sheetData>
  <mergeCells count="1">
    <mergeCell ref="B4:I4"/>
  </mergeCells>
  <pageMargins left="0.7" right="0.7" top="0.75" bottom="0.75" header="0.3" footer="0.3"/>
  <pageSetup paperSize="9" orientation="landscape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T33"/>
  <sheetViews>
    <sheetView topLeftCell="A7" zoomScaleNormal="100" workbookViewId="0">
      <selection activeCell="M25" sqref="M25"/>
    </sheetView>
  </sheetViews>
  <sheetFormatPr defaultRowHeight="12.75" x14ac:dyDescent="0.2"/>
  <cols>
    <col min="1" max="1" width="2.42578125" customWidth="1"/>
    <col min="2" max="2" width="21.28515625" customWidth="1"/>
    <col min="4" max="4" width="11.85546875" customWidth="1"/>
    <col min="5" max="5" width="10.5703125" customWidth="1"/>
    <col min="6" max="6" width="14" customWidth="1"/>
    <col min="7" max="7" width="11.7109375" customWidth="1"/>
    <col min="9" max="9" width="11.5703125" customWidth="1"/>
  </cols>
  <sheetData>
    <row r="1" spans="2:20" ht="13.5" thickBot="1" x14ac:dyDescent="0.25"/>
    <row r="2" spans="2:20" ht="24" customHeight="1" thickBot="1" x14ac:dyDescent="0.25">
      <c r="B2" s="34" t="s">
        <v>76</v>
      </c>
    </row>
    <row r="3" spans="2:20" ht="9.75" customHeight="1" thickBot="1" x14ac:dyDescent="0.25"/>
    <row r="4" spans="2:20" ht="12.75" customHeight="1" x14ac:dyDescent="0.2">
      <c r="B4" s="36" t="s">
        <v>10</v>
      </c>
      <c r="C4" s="37"/>
      <c r="D4" s="37"/>
      <c r="E4" s="37"/>
      <c r="F4" s="37"/>
      <c r="G4" s="37"/>
      <c r="H4" s="38"/>
      <c r="I4" s="11"/>
      <c r="J4" s="11"/>
      <c r="K4" s="11"/>
      <c r="L4" s="11"/>
      <c r="M4" s="11"/>
      <c r="N4" s="11"/>
    </row>
    <row r="5" spans="2:20" ht="16.5" thickBot="1" x14ac:dyDescent="0.25">
      <c r="B5" s="39" t="s">
        <v>77</v>
      </c>
      <c r="C5" s="40"/>
      <c r="D5" s="41"/>
      <c r="E5" s="41"/>
      <c r="F5" s="41"/>
      <c r="G5" s="41"/>
      <c r="H5" s="42"/>
      <c r="I5" s="11"/>
      <c r="J5" s="11"/>
    </row>
    <row r="6" spans="2:20" ht="13.5" thickBot="1" x14ac:dyDescent="0.25">
      <c r="I6" s="28" t="s">
        <v>62</v>
      </c>
    </row>
    <row r="7" spans="2:20" ht="26.25" thickBot="1" x14ac:dyDescent="0.25">
      <c r="B7" s="5"/>
      <c r="C7" s="31" t="s">
        <v>0</v>
      </c>
      <c r="D7" s="32" t="s">
        <v>1</v>
      </c>
      <c r="E7" s="31" t="s">
        <v>2</v>
      </c>
      <c r="F7" s="31" t="s">
        <v>3</v>
      </c>
      <c r="G7" s="31" t="s">
        <v>4</v>
      </c>
      <c r="H7" s="32" t="s">
        <v>5</v>
      </c>
      <c r="I7" s="33" t="s">
        <v>6</v>
      </c>
      <c r="K7" s="2"/>
      <c r="L7" s="2"/>
      <c r="M7" s="2"/>
      <c r="N7" s="2"/>
      <c r="O7" s="2"/>
      <c r="P7" s="2"/>
      <c r="Q7" s="2"/>
    </row>
    <row r="8" spans="2:20" ht="13.5" thickBot="1" x14ac:dyDescent="0.25">
      <c r="B8" s="79" t="s">
        <v>7</v>
      </c>
      <c r="C8" s="7">
        <v>50.769140354605426</v>
      </c>
      <c r="D8" s="7">
        <v>18.223741551011233</v>
      </c>
      <c r="E8" s="7">
        <v>7.1123921952366986</v>
      </c>
      <c r="F8" s="7">
        <v>14.385394688416422</v>
      </c>
      <c r="G8" s="7">
        <v>2.568162777110218</v>
      </c>
      <c r="H8" s="7">
        <v>0.63088605886449911</v>
      </c>
      <c r="I8" s="4">
        <v>6.310268611405041</v>
      </c>
      <c r="K8" s="2"/>
      <c r="L8" s="2"/>
      <c r="M8" s="2"/>
      <c r="N8" s="2"/>
      <c r="O8" s="2"/>
      <c r="P8" s="2"/>
      <c r="Q8" s="2"/>
      <c r="R8" s="2"/>
      <c r="S8" s="2"/>
      <c r="T8" s="2"/>
    </row>
    <row r="9" spans="2:20" ht="13.5" thickBot="1" x14ac:dyDescent="0.25">
      <c r="B9" s="80" t="s">
        <v>8</v>
      </c>
      <c r="C9" s="8">
        <v>46.488774177393928</v>
      </c>
      <c r="D9" s="8">
        <v>17.861588158722267</v>
      </c>
      <c r="E9" s="8">
        <v>3.8065633067971469</v>
      </c>
      <c r="F9" s="8">
        <v>16</v>
      </c>
      <c r="G9" s="8">
        <v>7.752854236959136</v>
      </c>
      <c r="H9" s="8">
        <v>4.2878329976223322</v>
      </c>
      <c r="I9" s="3">
        <v>3.7</v>
      </c>
      <c r="K9" s="2"/>
      <c r="L9" s="2"/>
      <c r="M9" s="2"/>
      <c r="N9" s="2"/>
      <c r="O9" s="2"/>
      <c r="P9" s="2"/>
      <c r="Q9" s="2"/>
      <c r="R9" s="2"/>
      <c r="S9" s="2"/>
      <c r="T9" s="2"/>
    </row>
    <row r="10" spans="2:20" x14ac:dyDescent="0.2">
      <c r="K10" s="2"/>
      <c r="L10" s="2"/>
      <c r="M10" s="2"/>
      <c r="N10" s="2"/>
      <c r="O10" s="2"/>
    </row>
    <row r="11" spans="2:20" x14ac:dyDescent="0.2">
      <c r="C11" s="2"/>
      <c r="D11" s="2"/>
      <c r="E11" s="2"/>
      <c r="F11" s="2"/>
      <c r="G11" s="2"/>
      <c r="H11" s="2"/>
      <c r="I11" s="2"/>
      <c r="J11" s="1"/>
      <c r="K11" s="2"/>
      <c r="L11" s="2"/>
      <c r="M11" s="2"/>
      <c r="N11" s="2"/>
      <c r="O11" s="2"/>
    </row>
    <row r="12" spans="2:20" x14ac:dyDescent="0.2">
      <c r="C12" s="2"/>
      <c r="D12" s="2"/>
      <c r="E12" s="2"/>
      <c r="F12" s="2"/>
      <c r="G12" s="2"/>
      <c r="H12" s="2"/>
      <c r="I12" s="2"/>
      <c r="K12" s="2"/>
      <c r="L12" s="2"/>
      <c r="M12" s="2"/>
      <c r="N12" s="2"/>
      <c r="O12" s="2"/>
    </row>
    <row r="13" spans="2:20" x14ac:dyDescent="0.2">
      <c r="K13" s="2"/>
      <c r="L13" s="2"/>
      <c r="M13" s="2"/>
      <c r="N13" s="2"/>
      <c r="O13" s="2"/>
    </row>
    <row r="14" spans="2:20" x14ac:dyDescent="0.2">
      <c r="K14" s="2"/>
      <c r="L14" s="2"/>
      <c r="M14" s="2"/>
      <c r="N14" s="2"/>
      <c r="O14" s="2"/>
    </row>
    <row r="15" spans="2:20" x14ac:dyDescent="0.2">
      <c r="L15" s="2"/>
      <c r="M15" s="2"/>
      <c r="N15" s="2"/>
      <c r="O15" s="2"/>
    </row>
    <row r="16" spans="2:20" x14ac:dyDescent="0.2">
      <c r="N16" s="2"/>
      <c r="O16" s="2"/>
    </row>
    <row r="33" spans="8:9" x14ac:dyDescent="0.2">
      <c r="H33" s="10" t="s">
        <v>9</v>
      </c>
      <c r="I33" s="9"/>
    </row>
  </sheetData>
  <pageMargins left="0.75" right="0.75" top="1" bottom="1" header="0.5" footer="0.5"/>
  <pageSetup paperSize="8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5"/>
  <sheetViews>
    <sheetView zoomScaleNormal="100" workbookViewId="0">
      <selection activeCell="M16" sqref="M16"/>
    </sheetView>
  </sheetViews>
  <sheetFormatPr defaultRowHeight="12.75" x14ac:dyDescent="0.2"/>
  <cols>
    <col min="1" max="1" width="2.42578125" customWidth="1"/>
    <col min="2" max="2" width="19.5703125" customWidth="1"/>
    <col min="4" max="4" width="13.140625" customWidth="1"/>
    <col min="5" max="5" width="10.5703125" customWidth="1"/>
    <col min="6" max="6" width="12.5703125" customWidth="1"/>
    <col min="7" max="7" width="9.7109375" customWidth="1"/>
  </cols>
  <sheetData>
    <row r="1" spans="1:10" ht="10.5" customHeight="1" thickBot="1" x14ac:dyDescent="0.25"/>
    <row r="2" spans="1:10" s="6" customFormat="1" ht="26.25" customHeight="1" thickBot="1" x14ac:dyDescent="0.25">
      <c r="A2"/>
      <c r="B2" s="34" t="s">
        <v>74</v>
      </c>
    </row>
    <row r="3" spans="1:10" ht="8.25" customHeight="1" thickBot="1" x14ac:dyDescent="0.25"/>
    <row r="4" spans="1:10" x14ac:dyDescent="0.2">
      <c r="B4" s="107" t="s">
        <v>11</v>
      </c>
      <c r="C4" s="108"/>
      <c r="D4" s="108"/>
      <c r="E4" s="108"/>
      <c r="F4" s="108"/>
      <c r="G4" s="108"/>
      <c r="H4" s="108"/>
      <c r="I4" s="109"/>
    </row>
    <row r="5" spans="1:10" ht="13.5" thickBot="1" x14ac:dyDescent="0.25">
      <c r="B5" s="110" t="s">
        <v>84</v>
      </c>
      <c r="C5" s="111"/>
      <c r="D5" s="111"/>
      <c r="E5" s="111"/>
      <c r="F5" s="111"/>
      <c r="G5" s="111"/>
      <c r="H5" s="111"/>
      <c r="I5" s="112"/>
    </row>
    <row r="6" spans="1:10" ht="13.5" thickBot="1" x14ac:dyDescent="0.25">
      <c r="I6" s="28" t="s">
        <v>62</v>
      </c>
    </row>
    <row r="7" spans="1:10" ht="26.25" thickBot="1" x14ac:dyDescent="0.25">
      <c r="B7" s="5"/>
      <c r="C7" s="29" t="s">
        <v>0</v>
      </c>
      <c r="D7" s="30" t="s">
        <v>1</v>
      </c>
      <c r="E7" s="29" t="s">
        <v>2</v>
      </c>
      <c r="F7" s="29" t="s">
        <v>3</v>
      </c>
      <c r="G7" s="29" t="s">
        <v>4</v>
      </c>
      <c r="H7" s="30" t="s">
        <v>5</v>
      </c>
      <c r="I7" s="29" t="s">
        <v>6</v>
      </c>
    </row>
    <row r="8" spans="1:10" ht="13.5" thickBot="1" x14ac:dyDescent="0.25">
      <c r="B8" s="81" t="s">
        <v>7</v>
      </c>
      <c r="C8" s="7">
        <v>62.281275020017581</v>
      </c>
      <c r="D8" s="7">
        <v>59.705610036716408</v>
      </c>
      <c r="E8" s="7">
        <v>72.853961956047939</v>
      </c>
      <c r="F8" s="7">
        <v>57.912461147743578</v>
      </c>
      <c r="G8" s="7">
        <v>34.939492741131254</v>
      </c>
      <c r="H8" s="7">
        <v>11.818488136364275</v>
      </c>
      <c r="I8" s="4">
        <v>72.13764043399533</v>
      </c>
    </row>
    <row r="9" spans="1:10" ht="13.5" thickBot="1" x14ac:dyDescent="0.25">
      <c r="B9" s="81" t="s">
        <v>8</v>
      </c>
      <c r="C9" s="8">
        <v>37.718724979982426</v>
      </c>
      <c r="D9" s="8">
        <v>40.294389963283592</v>
      </c>
      <c r="E9" s="8">
        <v>27.146038043952053</v>
      </c>
      <c r="F9" s="8">
        <v>42.087538852256422</v>
      </c>
      <c r="G9" s="8">
        <v>65.060507258868753</v>
      </c>
      <c r="H9" s="8">
        <v>88.18151186363572</v>
      </c>
      <c r="I9" s="3">
        <v>27.862359566004663</v>
      </c>
    </row>
    <row r="10" spans="1:10" ht="6.75" customHeight="1" x14ac:dyDescent="0.2"/>
    <row r="11" spans="1:10" x14ac:dyDescent="0.2">
      <c r="J11" s="1"/>
    </row>
    <row r="33" spans="9:9" ht="9.75" customHeight="1" x14ac:dyDescent="0.2"/>
    <row r="34" spans="9:9" ht="1.5" customHeight="1" x14ac:dyDescent="0.2"/>
    <row r="35" spans="9:9" x14ac:dyDescent="0.2">
      <c r="I35" s="1" t="s">
        <v>29</v>
      </c>
    </row>
  </sheetData>
  <mergeCells count="2">
    <mergeCell ref="B4:I4"/>
    <mergeCell ref="B5:I5"/>
  </mergeCells>
  <phoneticPr fontId="19" type="noConversion"/>
  <pageMargins left="0.75" right="0.75" top="1" bottom="1" header="0.5" footer="0.5"/>
  <pageSetup paperSize="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topLeftCell="A4" zoomScaleNormal="100" workbookViewId="0">
      <selection activeCell="L15" sqref="L15"/>
    </sheetView>
  </sheetViews>
  <sheetFormatPr defaultRowHeight="12.75" x14ac:dyDescent="0.2"/>
  <cols>
    <col min="1" max="1" width="2.42578125" customWidth="1"/>
    <col min="2" max="2" width="19.5703125" customWidth="1"/>
    <col min="4" max="4" width="13.140625" customWidth="1"/>
    <col min="5" max="5" width="10.5703125" customWidth="1"/>
    <col min="6" max="6" width="12.5703125" customWidth="1"/>
    <col min="7" max="7" width="9.7109375" customWidth="1"/>
  </cols>
  <sheetData>
    <row r="1" spans="1:10" ht="10.5" customHeight="1" thickBot="1" x14ac:dyDescent="0.25"/>
    <row r="2" spans="1:10" s="6" customFormat="1" ht="26.25" customHeight="1" thickBot="1" x14ac:dyDescent="0.25">
      <c r="A2"/>
      <c r="B2" s="34" t="s">
        <v>76</v>
      </c>
    </row>
    <row r="3" spans="1:10" ht="8.25" customHeight="1" thickBot="1" x14ac:dyDescent="0.25"/>
    <row r="4" spans="1:10" x14ac:dyDescent="0.2">
      <c r="B4" s="107" t="s">
        <v>11</v>
      </c>
      <c r="C4" s="108"/>
      <c r="D4" s="108"/>
      <c r="E4" s="108"/>
      <c r="F4" s="108"/>
      <c r="G4" s="108"/>
      <c r="H4" s="108"/>
      <c r="I4" s="109"/>
    </row>
    <row r="5" spans="1:10" ht="13.5" thickBot="1" x14ac:dyDescent="0.25">
      <c r="B5" s="110" t="s">
        <v>85</v>
      </c>
      <c r="C5" s="111"/>
      <c r="D5" s="111"/>
      <c r="E5" s="111"/>
      <c r="F5" s="111"/>
      <c r="G5" s="111"/>
      <c r="H5" s="111"/>
      <c r="I5" s="112"/>
    </row>
    <row r="6" spans="1:10" ht="13.5" thickBot="1" x14ac:dyDescent="0.25">
      <c r="I6" s="28" t="s">
        <v>62</v>
      </c>
    </row>
    <row r="7" spans="1:10" ht="26.25" thickBot="1" x14ac:dyDescent="0.25">
      <c r="B7" s="5"/>
      <c r="C7" s="29" t="s">
        <v>0</v>
      </c>
      <c r="D7" s="30" t="s">
        <v>1</v>
      </c>
      <c r="E7" s="29" t="s">
        <v>2</v>
      </c>
      <c r="F7" s="29" t="s">
        <v>3</v>
      </c>
      <c r="G7" s="29" t="s">
        <v>4</v>
      </c>
      <c r="H7" s="30" t="s">
        <v>5</v>
      </c>
      <c r="I7" s="29" t="s">
        <v>6</v>
      </c>
    </row>
    <row r="8" spans="1:10" ht="13.5" thickBot="1" x14ac:dyDescent="0.25">
      <c r="B8" s="81" t="s">
        <v>7</v>
      </c>
      <c r="C8" s="7">
        <v>64.072700071386251</v>
      </c>
      <c r="D8" s="7">
        <v>62.492738903772285</v>
      </c>
      <c r="E8" s="7">
        <v>75.316327991188246</v>
      </c>
      <c r="F8" s="7">
        <v>59.419548177890725</v>
      </c>
      <c r="G8" s="7">
        <v>35.104995747702191</v>
      </c>
      <c r="H8" s="7">
        <v>19.372763416454376</v>
      </c>
      <c r="I8" s="4">
        <v>73.273891707053522</v>
      </c>
    </row>
    <row r="9" spans="1:10" ht="13.5" thickBot="1" x14ac:dyDescent="0.25">
      <c r="B9" s="81" t="s">
        <v>8</v>
      </c>
      <c r="C9" s="8">
        <v>35.927299928613735</v>
      </c>
      <c r="D9" s="8">
        <v>37.507261096227715</v>
      </c>
      <c r="E9" s="8">
        <v>24.683672008811754</v>
      </c>
      <c r="F9" s="8">
        <v>40.580451822109275</v>
      </c>
      <c r="G9" s="8">
        <v>64.895004252297809</v>
      </c>
      <c r="H9" s="8">
        <v>80.627236583545624</v>
      </c>
      <c r="I9" s="3">
        <v>26.726108292946467</v>
      </c>
    </row>
    <row r="10" spans="1:10" ht="6.75" customHeight="1" x14ac:dyDescent="0.2"/>
    <row r="11" spans="1:10" x14ac:dyDescent="0.2">
      <c r="J11" s="1"/>
    </row>
    <row r="33" spans="9:9" ht="9.75" customHeight="1" x14ac:dyDescent="0.2"/>
    <row r="34" spans="9:9" ht="1.5" customHeight="1" x14ac:dyDescent="0.2"/>
    <row r="35" spans="9:9" x14ac:dyDescent="0.2">
      <c r="I35" s="1" t="s">
        <v>29</v>
      </c>
    </row>
  </sheetData>
  <mergeCells count="2">
    <mergeCell ref="B4:I4"/>
    <mergeCell ref="B5:I5"/>
  </mergeCells>
  <pageMargins left="0.75" right="0.75" top="1" bottom="1" header="0.5" footer="0.5"/>
  <pageSetup paperSize="9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8"/>
  <sheetViews>
    <sheetView topLeftCell="A13" workbookViewId="0">
      <selection activeCell="I7" sqref="I7"/>
    </sheetView>
  </sheetViews>
  <sheetFormatPr defaultRowHeight="12.75" x14ac:dyDescent="0.2"/>
  <cols>
    <col min="1" max="1" width="3" style="1" customWidth="1"/>
    <col min="2" max="2" width="76" style="1" customWidth="1"/>
    <col min="3" max="3" width="15.7109375" style="1" customWidth="1"/>
    <col min="4" max="5" width="14.5703125" style="1" customWidth="1"/>
    <col min="6" max="16384" width="9.140625" style="1"/>
  </cols>
  <sheetData>
    <row r="1" spans="1:5" ht="13.5" thickBot="1" x14ac:dyDescent="0.25"/>
    <row r="2" spans="1:5" s="6" customFormat="1" ht="26.25" customHeight="1" thickBot="1" x14ac:dyDescent="0.25">
      <c r="A2"/>
      <c r="B2" s="34" t="s">
        <v>74</v>
      </c>
    </row>
    <row r="3" spans="1:5" ht="13.5" thickBot="1" x14ac:dyDescent="0.25"/>
    <row r="4" spans="1:5" ht="22.5" customHeight="1" thickBot="1" x14ac:dyDescent="0.25">
      <c r="B4" s="113" t="s">
        <v>78</v>
      </c>
      <c r="C4" s="114"/>
      <c r="D4" s="114"/>
      <c r="E4" s="115"/>
    </row>
    <row r="5" spans="1:5" ht="14.25" customHeight="1" thickBot="1" x14ac:dyDescent="0.25">
      <c r="B5" s="23"/>
      <c r="C5" s="23"/>
      <c r="D5" s="23"/>
      <c r="E5" s="82" t="s">
        <v>60</v>
      </c>
    </row>
    <row r="6" spans="1:5" ht="31.5" customHeight="1" thickBot="1" x14ac:dyDescent="0.25">
      <c r="B6" s="84"/>
      <c r="C6" s="31" t="s">
        <v>26</v>
      </c>
      <c r="D6" s="85" t="s">
        <v>25</v>
      </c>
      <c r="E6" s="86" t="s">
        <v>32</v>
      </c>
    </row>
    <row r="7" spans="1:5" ht="13.5" thickBot="1" x14ac:dyDescent="0.25">
      <c r="B7" s="87" t="s">
        <v>12</v>
      </c>
      <c r="C7" s="88">
        <v>332225577</v>
      </c>
      <c r="D7" s="89">
        <v>198822900</v>
      </c>
      <c r="E7" s="90">
        <v>133402677</v>
      </c>
    </row>
    <row r="8" spans="1:5" ht="9" customHeight="1" x14ac:dyDescent="0.2">
      <c r="B8" s="51"/>
      <c r="C8" s="55"/>
      <c r="D8" s="43"/>
      <c r="E8" s="44"/>
    </row>
    <row r="9" spans="1:5" x14ac:dyDescent="0.2">
      <c r="B9" s="52" t="s">
        <v>17</v>
      </c>
      <c r="C9" s="56">
        <f>C13+C12+C11+C10</f>
        <v>160103055</v>
      </c>
      <c r="D9" s="48">
        <f>D13+D12+D11+D10</f>
        <v>99714224</v>
      </c>
      <c r="E9" s="45">
        <f>E13+E12+E11+E10</f>
        <v>60388831</v>
      </c>
    </row>
    <row r="10" spans="1:5" x14ac:dyDescent="0.2">
      <c r="B10" s="53" t="s">
        <v>13</v>
      </c>
      <c r="C10" s="57">
        <v>139347152</v>
      </c>
      <c r="D10" s="49">
        <v>90195625</v>
      </c>
      <c r="E10" s="46">
        <v>49151527</v>
      </c>
    </row>
    <row r="11" spans="1:5" x14ac:dyDescent="0.2">
      <c r="B11" s="53" t="s">
        <v>14</v>
      </c>
      <c r="C11" s="57">
        <v>10575843</v>
      </c>
      <c r="D11" s="49">
        <v>3392721</v>
      </c>
      <c r="E11" s="46">
        <v>7183122</v>
      </c>
    </row>
    <row r="12" spans="1:5" x14ac:dyDescent="0.2">
      <c r="B12" s="53" t="s">
        <v>15</v>
      </c>
      <c r="C12" s="57">
        <v>2884863</v>
      </c>
      <c r="D12" s="49">
        <v>1754624</v>
      </c>
      <c r="E12" s="46">
        <v>1130239</v>
      </c>
    </row>
    <row r="13" spans="1:5" x14ac:dyDescent="0.2">
      <c r="B13" s="53" t="s">
        <v>16</v>
      </c>
      <c r="C13" s="57">
        <v>7295197</v>
      </c>
      <c r="D13" s="49">
        <v>4371254</v>
      </c>
      <c r="E13" s="46">
        <v>2923943</v>
      </c>
    </row>
    <row r="14" spans="1:5" x14ac:dyDescent="0.2">
      <c r="B14" s="52" t="s">
        <v>19</v>
      </c>
      <c r="C14" s="56">
        <v>59573906</v>
      </c>
      <c r="D14" s="48">
        <v>35568964</v>
      </c>
      <c r="E14" s="45">
        <v>24004942</v>
      </c>
    </row>
    <row r="15" spans="1:5" x14ac:dyDescent="0.2">
      <c r="B15" s="53" t="s">
        <v>18</v>
      </c>
      <c r="C15" s="57">
        <v>59573906</v>
      </c>
      <c r="D15" s="49">
        <v>35568964</v>
      </c>
      <c r="E15" s="46">
        <v>24004942</v>
      </c>
    </row>
    <row r="16" spans="1:5" x14ac:dyDescent="0.2">
      <c r="B16" s="52" t="s">
        <v>21</v>
      </c>
      <c r="C16" s="56">
        <f>C21+C20+C19+C18+C17</f>
        <v>19202106</v>
      </c>
      <c r="D16" s="48">
        <f>D21+D20+D19+D18+D17</f>
        <v>13989495</v>
      </c>
      <c r="E16" s="45">
        <f>E21+E20+E19+E18+E17</f>
        <v>5212611</v>
      </c>
    </row>
    <row r="17" spans="2:5" x14ac:dyDescent="0.2">
      <c r="B17" s="53" t="s">
        <v>39</v>
      </c>
      <c r="C17" s="57">
        <v>535445</v>
      </c>
      <c r="D17" s="49">
        <v>264393</v>
      </c>
      <c r="E17" s="46">
        <v>271052</v>
      </c>
    </row>
    <row r="18" spans="2:5" x14ac:dyDescent="0.2">
      <c r="B18" s="53" t="s">
        <v>40</v>
      </c>
      <c r="C18" s="57">
        <v>4813634</v>
      </c>
      <c r="D18" s="49">
        <v>3118753</v>
      </c>
      <c r="E18" s="46">
        <v>1694881</v>
      </c>
    </row>
    <row r="19" spans="2:5" x14ac:dyDescent="0.2">
      <c r="B19" s="53" t="s">
        <v>41</v>
      </c>
      <c r="C19" s="57">
        <v>13014016</v>
      </c>
      <c r="D19" s="49">
        <v>10040522</v>
      </c>
      <c r="E19" s="46">
        <v>2973494</v>
      </c>
    </row>
    <row r="20" spans="2:5" x14ac:dyDescent="0.2">
      <c r="B20" s="53" t="s">
        <v>35</v>
      </c>
      <c r="C20" s="57">
        <v>631097</v>
      </c>
      <c r="D20" s="49">
        <v>524617</v>
      </c>
      <c r="E20" s="46">
        <v>106480</v>
      </c>
    </row>
    <row r="21" spans="2:5" x14ac:dyDescent="0.2">
      <c r="B21" s="53" t="s">
        <v>20</v>
      </c>
      <c r="C21" s="57">
        <v>207914</v>
      </c>
      <c r="D21" s="49">
        <v>41210</v>
      </c>
      <c r="E21" s="46">
        <v>166704</v>
      </c>
    </row>
    <row r="22" spans="2:5" x14ac:dyDescent="0.2">
      <c r="B22" s="52" t="s">
        <v>33</v>
      </c>
      <c r="C22" s="56">
        <f>C25+C24+C23</f>
        <v>48913504</v>
      </c>
      <c r="D22" s="48">
        <f>D25+D24+D23</f>
        <v>28327014</v>
      </c>
      <c r="E22" s="45">
        <f>E25+E24+E23</f>
        <v>20586490</v>
      </c>
    </row>
    <row r="23" spans="2:5" x14ac:dyDescent="0.2">
      <c r="B23" s="53" t="s">
        <v>42</v>
      </c>
      <c r="C23" s="57">
        <v>21658601</v>
      </c>
      <c r="D23" s="49">
        <v>13602854</v>
      </c>
      <c r="E23" s="46">
        <v>8055747</v>
      </c>
    </row>
    <row r="24" spans="2:5" x14ac:dyDescent="0.2">
      <c r="B24" s="53" t="s">
        <v>43</v>
      </c>
      <c r="C24" s="57">
        <v>11911302</v>
      </c>
      <c r="D24" s="49">
        <v>6421193</v>
      </c>
      <c r="E24" s="46">
        <v>5490109</v>
      </c>
    </row>
    <row r="25" spans="2:5" x14ac:dyDescent="0.2">
      <c r="B25" s="53" t="s">
        <v>36</v>
      </c>
      <c r="C25" s="57">
        <v>15343601</v>
      </c>
      <c r="D25" s="49">
        <v>8302967</v>
      </c>
      <c r="E25" s="46">
        <v>7040634</v>
      </c>
    </row>
    <row r="26" spans="2:5" x14ac:dyDescent="0.2">
      <c r="B26" s="52" t="s">
        <v>22</v>
      </c>
      <c r="C26" s="56">
        <f>C31+C30+C29+C28+C27</f>
        <v>16880454</v>
      </c>
      <c r="D26" s="48">
        <f>D31+D30+D29+D28+D27</f>
        <v>5897945</v>
      </c>
      <c r="E26" s="45">
        <f>E31+E30+E29+E28+E27</f>
        <v>10982509</v>
      </c>
    </row>
    <row r="27" spans="2:5" x14ac:dyDescent="0.2">
      <c r="B27" s="53" t="s">
        <v>37</v>
      </c>
      <c r="C27" s="57">
        <v>1753887</v>
      </c>
      <c r="D27" s="49">
        <v>608574</v>
      </c>
      <c r="E27" s="46">
        <v>1145313</v>
      </c>
    </row>
    <row r="28" spans="2:5" x14ac:dyDescent="0.2">
      <c r="B28" s="53" t="s">
        <v>44</v>
      </c>
      <c r="C28" s="57">
        <v>4517305</v>
      </c>
      <c r="D28" s="49">
        <v>1918640</v>
      </c>
      <c r="E28" s="46">
        <v>2598665</v>
      </c>
    </row>
    <row r="29" spans="2:5" x14ac:dyDescent="0.2">
      <c r="B29" s="53" t="s">
        <v>38</v>
      </c>
      <c r="C29" s="57">
        <v>2612457</v>
      </c>
      <c r="D29" s="49">
        <v>763914</v>
      </c>
      <c r="E29" s="46">
        <v>1848543</v>
      </c>
    </row>
    <row r="30" spans="2:5" x14ac:dyDescent="0.2">
      <c r="B30" s="53" t="s">
        <v>45</v>
      </c>
      <c r="C30" s="57">
        <v>5616662</v>
      </c>
      <c r="D30" s="49">
        <v>1593958</v>
      </c>
      <c r="E30" s="46">
        <v>4022704</v>
      </c>
    </row>
    <row r="31" spans="2:5" x14ac:dyDescent="0.2">
      <c r="B31" s="53" t="s">
        <v>46</v>
      </c>
      <c r="C31" s="57">
        <v>2380143</v>
      </c>
      <c r="D31" s="49">
        <v>1012859</v>
      </c>
      <c r="E31" s="46">
        <v>1367284</v>
      </c>
    </row>
    <row r="32" spans="2:5" x14ac:dyDescent="0.2">
      <c r="B32" s="52" t="s">
        <v>34</v>
      </c>
      <c r="C32" s="56">
        <v>7544146</v>
      </c>
      <c r="D32" s="48">
        <v>891604</v>
      </c>
      <c r="E32" s="45">
        <v>6652542</v>
      </c>
    </row>
    <row r="33" spans="2:5" x14ac:dyDescent="0.2">
      <c r="B33" s="53" t="s">
        <v>47</v>
      </c>
      <c r="C33" s="57">
        <v>7544146</v>
      </c>
      <c r="D33" s="49">
        <v>891604</v>
      </c>
      <c r="E33" s="46">
        <v>6652542</v>
      </c>
    </row>
    <row r="34" spans="2:5" x14ac:dyDescent="0.2">
      <c r="B34" s="52" t="s">
        <v>24</v>
      </c>
      <c r="C34" s="56">
        <f>C36+C35</f>
        <v>20008510</v>
      </c>
      <c r="D34" s="48">
        <f>D36+D35</f>
        <v>14433667</v>
      </c>
      <c r="E34" s="45">
        <f>E36+E35</f>
        <v>5574843</v>
      </c>
    </row>
    <row r="35" spans="2:5" x14ac:dyDescent="0.2">
      <c r="B35" s="53" t="s">
        <v>48</v>
      </c>
      <c r="C35" s="57">
        <v>1326275</v>
      </c>
      <c r="D35" s="49">
        <v>847346</v>
      </c>
      <c r="E35" s="46">
        <v>478929</v>
      </c>
    </row>
    <row r="36" spans="2:5" ht="13.5" thickBot="1" x14ac:dyDescent="0.25">
      <c r="B36" s="54" t="s">
        <v>23</v>
      </c>
      <c r="C36" s="58">
        <v>18682235</v>
      </c>
      <c r="D36" s="50">
        <v>13586321</v>
      </c>
      <c r="E36" s="47">
        <v>5095914</v>
      </c>
    </row>
    <row r="38" spans="2:5" x14ac:dyDescent="0.2">
      <c r="B38" s="14" t="s">
        <v>87</v>
      </c>
    </row>
  </sheetData>
  <mergeCells count="1">
    <mergeCell ref="B4:E4"/>
  </mergeCells>
  <pageMargins left="0.7" right="0.7" top="0.75" bottom="0.75" header="0.3" footer="0.3"/>
  <pageSetup paperSize="9" orientation="landscape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8"/>
  <sheetViews>
    <sheetView topLeftCell="A7" workbookViewId="0">
      <selection activeCell="H11" sqref="H11"/>
    </sheetView>
  </sheetViews>
  <sheetFormatPr defaultRowHeight="12.75" x14ac:dyDescent="0.2"/>
  <cols>
    <col min="1" max="1" width="3" style="1" customWidth="1"/>
    <col min="2" max="2" width="76" style="1" customWidth="1"/>
    <col min="3" max="3" width="15.7109375" style="1" customWidth="1"/>
    <col min="4" max="5" width="14.5703125" style="1" customWidth="1"/>
    <col min="6" max="16384" width="9.140625" style="1"/>
  </cols>
  <sheetData>
    <row r="1" spans="1:5" ht="13.5" thickBot="1" x14ac:dyDescent="0.25"/>
    <row r="2" spans="1:5" s="6" customFormat="1" ht="26.25" customHeight="1" thickBot="1" x14ac:dyDescent="0.25">
      <c r="A2"/>
      <c r="B2" s="34" t="s">
        <v>76</v>
      </c>
    </row>
    <row r="3" spans="1:5" ht="13.5" thickBot="1" x14ac:dyDescent="0.25"/>
    <row r="4" spans="1:5" ht="22.5" customHeight="1" thickBot="1" x14ac:dyDescent="0.25">
      <c r="B4" s="113" t="s">
        <v>79</v>
      </c>
      <c r="C4" s="114"/>
      <c r="D4" s="114"/>
      <c r="E4" s="115"/>
    </row>
    <row r="5" spans="1:5" ht="14.25" customHeight="1" thickBot="1" x14ac:dyDescent="0.25">
      <c r="B5" s="23"/>
      <c r="C5" s="23"/>
      <c r="D5" s="23"/>
      <c r="E5" s="82" t="s">
        <v>60</v>
      </c>
    </row>
    <row r="6" spans="1:5" ht="31.5" customHeight="1" thickBot="1" x14ac:dyDescent="0.25">
      <c r="B6" s="84"/>
      <c r="C6" s="31" t="s">
        <v>26</v>
      </c>
      <c r="D6" s="85" t="s">
        <v>25</v>
      </c>
      <c r="E6" s="86" t="s">
        <v>32</v>
      </c>
    </row>
    <row r="7" spans="1:5" ht="13.5" thickBot="1" x14ac:dyDescent="0.25">
      <c r="B7" s="87" t="s">
        <v>12</v>
      </c>
      <c r="C7" s="88">
        <v>503738281</v>
      </c>
      <c r="D7" s="89">
        <v>312423927</v>
      </c>
      <c r="E7" s="90">
        <v>191314354</v>
      </c>
    </row>
    <row r="8" spans="1:5" ht="9" customHeight="1" x14ac:dyDescent="0.2">
      <c r="B8" s="51"/>
      <c r="C8" s="55"/>
      <c r="D8" s="43"/>
      <c r="E8" s="44"/>
    </row>
    <row r="9" spans="1:5" x14ac:dyDescent="0.2">
      <c r="B9" s="52" t="s">
        <v>17</v>
      </c>
      <c r="C9" s="56">
        <f>C13+C12+C11+C10</f>
        <v>247554640</v>
      </c>
      <c r="D9" s="48">
        <f>D13+D12+D11+D10</f>
        <v>158614942</v>
      </c>
      <c r="E9" s="45">
        <f>E13+E12+E11+E10</f>
        <v>88939698</v>
      </c>
    </row>
    <row r="10" spans="1:5" x14ac:dyDescent="0.2">
      <c r="B10" s="53" t="s">
        <v>13</v>
      </c>
      <c r="C10" s="57">
        <v>206912706</v>
      </c>
      <c r="D10" s="49">
        <v>141098838</v>
      </c>
      <c r="E10" s="46">
        <v>65813868</v>
      </c>
    </row>
    <row r="11" spans="1:5" x14ac:dyDescent="0.2">
      <c r="B11" s="53" t="s">
        <v>14</v>
      </c>
      <c r="C11" s="57">
        <v>21604806</v>
      </c>
      <c r="D11" s="49">
        <v>6054147</v>
      </c>
      <c r="E11" s="46">
        <v>15550659</v>
      </c>
    </row>
    <row r="12" spans="1:5" x14ac:dyDescent="0.2">
      <c r="B12" s="53" t="s">
        <v>15</v>
      </c>
      <c r="C12" s="57">
        <v>5936378</v>
      </c>
      <c r="D12" s="49">
        <v>3917681</v>
      </c>
      <c r="E12" s="46">
        <v>2018697</v>
      </c>
    </row>
    <row r="13" spans="1:5" x14ac:dyDescent="0.2">
      <c r="B13" s="53" t="s">
        <v>16</v>
      </c>
      <c r="C13" s="57">
        <v>13100750</v>
      </c>
      <c r="D13" s="49">
        <v>7544276</v>
      </c>
      <c r="E13" s="46">
        <v>5556474</v>
      </c>
    </row>
    <row r="14" spans="1:5" x14ac:dyDescent="0.2">
      <c r="B14" s="52" t="s">
        <v>19</v>
      </c>
      <c r="C14" s="56">
        <v>91107111</v>
      </c>
      <c r="D14" s="48">
        <v>56935329</v>
      </c>
      <c r="E14" s="45">
        <v>34171782</v>
      </c>
    </row>
    <row r="15" spans="1:5" x14ac:dyDescent="0.2">
      <c r="B15" s="53" t="s">
        <v>18</v>
      </c>
      <c r="C15" s="57">
        <v>91107111</v>
      </c>
      <c r="D15" s="49">
        <v>56935329</v>
      </c>
      <c r="E15" s="46">
        <v>34171782</v>
      </c>
    </row>
    <row r="16" spans="1:5" x14ac:dyDescent="0.2">
      <c r="B16" s="52" t="s">
        <v>21</v>
      </c>
      <c r="C16" s="56">
        <f>C21+C20+C19+C18+C17</f>
        <v>29503317</v>
      </c>
      <c r="D16" s="48">
        <f>D21+D20+D19+D18+D17</f>
        <v>22220815</v>
      </c>
      <c r="E16" s="45">
        <f>E21+E20+E19+E18+E17</f>
        <v>7282502</v>
      </c>
    </row>
    <row r="17" spans="2:5" x14ac:dyDescent="0.2">
      <c r="B17" s="53" t="s">
        <v>39</v>
      </c>
      <c r="C17" s="57">
        <v>718773</v>
      </c>
      <c r="D17" s="49">
        <v>357614</v>
      </c>
      <c r="E17" s="46">
        <v>361159</v>
      </c>
    </row>
    <row r="18" spans="2:5" x14ac:dyDescent="0.2">
      <c r="B18" s="53" t="s">
        <v>40</v>
      </c>
      <c r="C18" s="57">
        <v>6569574</v>
      </c>
      <c r="D18" s="49">
        <v>4270371</v>
      </c>
      <c r="E18" s="46">
        <v>2299203</v>
      </c>
    </row>
    <row r="19" spans="2:5" x14ac:dyDescent="0.2">
      <c r="B19" s="53" t="s">
        <v>41</v>
      </c>
      <c r="C19" s="57">
        <v>20775142</v>
      </c>
      <c r="D19" s="49">
        <v>16562621</v>
      </c>
      <c r="E19" s="46">
        <v>4212521</v>
      </c>
    </row>
    <row r="20" spans="2:5" x14ac:dyDescent="0.2">
      <c r="B20" s="53" t="s">
        <v>35</v>
      </c>
      <c r="C20" s="57">
        <v>1190236</v>
      </c>
      <c r="D20" s="49">
        <v>973532</v>
      </c>
      <c r="E20" s="46">
        <v>216704</v>
      </c>
    </row>
    <row r="21" spans="2:5" x14ac:dyDescent="0.2">
      <c r="B21" s="53" t="s">
        <v>20</v>
      </c>
      <c r="C21" s="57">
        <v>249592</v>
      </c>
      <c r="D21" s="49">
        <v>56677</v>
      </c>
      <c r="E21" s="46">
        <v>192915</v>
      </c>
    </row>
    <row r="22" spans="2:5" x14ac:dyDescent="0.2">
      <c r="B22" s="52" t="s">
        <v>33</v>
      </c>
      <c r="C22" s="56">
        <f>C25+C24+C23</f>
        <v>75637423</v>
      </c>
      <c r="D22" s="48">
        <f>D25+D24+D23</f>
        <v>44943415</v>
      </c>
      <c r="E22" s="45">
        <f>E25+E24+E23</f>
        <v>30694008</v>
      </c>
    </row>
    <row r="23" spans="2:5" x14ac:dyDescent="0.2">
      <c r="B23" s="53" t="s">
        <v>42</v>
      </c>
      <c r="C23" s="57">
        <v>34508849</v>
      </c>
      <c r="D23" s="49">
        <v>21661650</v>
      </c>
      <c r="E23" s="46">
        <v>12847199</v>
      </c>
    </row>
    <row r="24" spans="2:5" x14ac:dyDescent="0.2">
      <c r="B24" s="53" t="s">
        <v>43</v>
      </c>
      <c r="C24" s="57">
        <v>17920182</v>
      </c>
      <c r="D24" s="49">
        <v>9967142</v>
      </c>
      <c r="E24" s="46">
        <v>7953040</v>
      </c>
    </row>
    <row r="25" spans="2:5" x14ac:dyDescent="0.2">
      <c r="B25" s="53" t="s">
        <v>36</v>
      </c>
      <c r="C25" s="57">
        <v>23208392</v>
      </c>
      <c r="D25" s="49">
        <v>13314623</v>
      </c>
      <c r="E25" s="46">
        <v>9893769</v>
      </c>
    </row>
    <row r="26" spans="2:5" x14ac:dyDescent="0.2">
      <c r="B26" s="52" t="s">
        <v>22</v>
      </c>
      <c r="C26" s="56">
        <f>C31+C30+C29+C28+C27</f>
        <v>22855878</v>
      </c>
      <c r="D26" s="48">
        <f>D31+D30+D29+D28+D27</f>
        <v>8023555</v>
      </c>
      <c r="E26" s="45">
        <f>E31+E30+E29+E28+E27</f>
        <v>14832323</v>
      </c>
    </row>
    <row r="27" spans="2:5" x14ac:dyDescent="0.2">
      <c r="B27" s="53" t="s">
        <v>37</v>
      </c>
      <c r="C27" s="57">
        <v>1906155</v>
      </c>
      <c r="D27" s="49">
        <v>664714</v>
      </c>
      <c r="E27" s="46">
        <v>1241441</v>
      </c>
    </row>
    <row r="28" spans="2:5" x14ac:dyDescent="0.2">
      <c r="B28" s="53" t="s">
        <v>44</v>
      </c>
      <c r="C28" s="57">
        <v>5490119</v>
      </c>
      <c r="D28" s="49">
        <v>2508725</v>
      </c>
      <c r="E28" s="46">
        <v>2981394</v>
      </c>
    </row>
    <row r="29" spans="2:5" x14ac:dyDescent="0.2">
      <c r="B29" s="53" t="s">
        <v>38</v>
      </c>
      <c r="C29" s="57">
        <v>5298023</v>
      </c>
      <c r="D29" s="49">
        <v>1225298</v>
      </c>
      <c r="E29" s="46">
        <v>4072725</v>
      </c>
    </row>
    <row r="30" spans="2:5" x14ac:dyDescent="0.2">
      <c r="B30" s="53" t="s">
        <v>45</v>
      </c>
      <c r="C30" s="57">
        <v>6425271</v>
      </c>
      <c r="D30" s="49">
        <v>2069037</v>
      </c>
      <c r="E30" s="46">
        <v>4356234</v>
      </c>
    </row>
    <row r="31" spans="2:5" x14ac:dyDescent="0.2">
      <c r="B31" s="53" t="s">
        <v>46</v>
      </c>
      <c r="C31" s="57">
        <v>3736310</v>
      </c>
      <c r="D31" s="49">
        <v>1555781</v>
      </c>
      <c r="E31" s="46">
        <v>2180529</v>
      </c>
    </row>
    <row r="32" spans="2:5" x14ac:dyDescent="0.2">
      <c r="B32" s="52" t="s">
        <v>34</v>
      </c>
      <c r="C32" s="56">
        <v>10174279</v>
      </c>
      <c r="D32" s="48">
        <v>1971039</v>
      </c>
      <c r="E32" s="45">
        <v>8203240</v>
      </c>
    </row>
    <row r="33" spans="2:5" x14ac:dyDescent="0.2">
      <c r="B33" s="53" t="s">
        <v>47</v>
      </c>
      <c r="C33" s="57">
        <v>10174279</v>
      </c>
      <c r="D33" s="49">
        <v>1971039</v>
      </c>
      <c r="E33" s="46">
        <v>8203240</v>
      </c>
    </row>
    <row r="34" spans="2:5" x14ac:dyDescent="0.2">
      <c r="B34" s="52" t="s">
        <v>24</v>
      </c>
      <c r="C34" s="56">
        <f>C36+C35</f>
        <v>26905612</v>
      </c>
      <c r="D34" s="48">
        <f>D36+D35</f>
        <v>19714789</v>
      </c>
      <c r="E34" s="45">
        <f>E36+E35</f>
        <v>7190823</v>
      </c>
    </row>
    <row r="35" spans="2:5" x14ac:dyDescent="0.2">
      <c r="B35" s="53" t="s">
        <v>48</v>
      </c>
      <c r="C35" s="57">
        <v>2331114</v>
      </c>
      <c r="D35" s="49">
        <v>1583926</v>
      </c>
      <c r="E35" s="46">
        <v>747188</v>
      </c>
    </row>
    <row r="36" spans="2:5" ht="13.5" thickBot="1" x14ac:dyDescent="0.25">
      <c r="B36" s="54" t="s">
        <v>23</v>
      </c>
      <c r="C36" s="58">
        <v>24574498</v>
      </c>
      <c r="D36" s="50">
        <v>18130863</v>
      </c>
      <c r="E36" s="47">
        <v>6443635</v>
      </c>
    </row>
    <row r="38" spans="2:5" x14ac:dyDescent="0.2">
      <c r="B38" s="14" t="s">
        <v>87</v>
      </c>
    </row>
  </sheetData>
  <mergeCells count="1">
    <mergeCell ref="B4:E4"/>
  </mergeCells>
  <pageMargins left="0.7" right="0.7" top="0.75" bottom="0.75" header="0.3" footer="0.3"/>
  <pageSetup paperSize="9" orientation="landscape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4"/>
  <sheetViews>
    <sheetView workbookViewId="0">
      <selection activeCell="K16" sqref="K16"/>
    </sheetView>
  </sheetViews>
  <sheetFormatPr defaultRowHeight="12.75" x14ac:dyDescent="0.2"/>
  <cols>
    <col min="1" max="1" width="3.140625" style="1" customWidth="1"/>
    <col min="2" max="2" width="38.140625" style="13" customWidth="1"/>
    <col min="3" max="3" width="16" style="13" customWidth="1"/>
    <col min="4" max="4" width="16.85546875" style="13" customWidth="1"/>
    <col min="5" max="5" width="13.85546875" style="13" customWidth="1"/>
    <col min="6" max="6" width="13.42578125" style="13" customWidth="1"/>
    <col min="7" max="7" width="19.42578125" style="13" customWidth="1"/>
    <col min="8" max="16384" width="9.140625" style="1"/>
  </cols>
  <sheetData>
    <row r="1" spans="1:16" ht="12" customHeight="1" thickBot="1" x14ac:dyDescent="0.25"/>
    <row r="2" spans="1:16" s="6" customFormat="1" ht="26.25" customHeight="1" thickBot="1" x14ac:dyDescent="0.25">
      <c r="A2"/>
      <c r="B2" s="34" t="s">
        <v>74</v>
      </c>
    </row>
    <row r="3" spans="1:16" ht="12" customHeight="1" thickBot="1" x14ac:dyDescent="0.25"/>
    <row r="4" spans="1:16" ht="19.5" customHeight="1" thickBot="1" x14ac:dyDescent="0.25">
      <c r="B4" s="116" t="s">
        <v>80</v>
      </c>
      <c r="C4" s="117"/>
      <c r="D4" s="117"/>
      <c r="E4" s="117"/>
      <c r="F4" s="117"/>
      <c r="G4" s="118"/>
    </row>
    <row r="5" spans="1:16" ht="13.5" thickBot="1" x14ac:dyDescent="0.25">
      <c r="G5" s="83" t="s">
        <v>86</v>
      </c>
    </row>
    <row r="6" spans="1:16" ht="33" customHeight="1" thickBot="1" x14ac:dyDescent="0.25">
      <c r="B6" s="91" t="s">
        <v>49</v>
      </c>
      <c r="C6" s="92" t="s">
        <v>28</v>
      </c>
      <c r="D6" s="93" t="s">
        <v>59</v>
      </c>
      <c r="E6" s="93" t="s">
        <v>51</v>
      </c>
      <c r="F6" s="93" t="s">
        <v>52</v>
      </c>
      <c r="G6" s="94" t="s">
        <v>53</v>
      </c>
    </row>
    <row r="7" spans="1:16" s="14" customFormat="1" ht="13.5" thickBot="1" x14ac:dyDescent="0.25">
      <c r="B7" s="95" t="s">
        <v>12</v>
      </c>
      <c r="C7" s="96">
        <v>131649</v>
      </c>
      <c r="D7" s="97">
        <v>46589</v>
      </c>
      <c r="E7" s="97">
        <v>49041</v>
      </c>
      <c r="F7" s="97">
        <v>28457</v>
      </c>
      <c r="G7" s="98">
        <v>7562</v>
      </c>
      <c r="H7" s="12"/>
      <c r="I7" s="12"/>
      <c r="J7" s="12"/>
      <c r="K7" s="12"/>
      <c r="L7" s="12"/>
      <c r="M7" s="12"/>
    </row>
    <row r="8" spans="1:16" ht="9" customHeight="1" x14ac:dyDescent="0.2">
      <c r="B8" s="51"/>
      <c r="C8" s="59"/>
      <c r="D8" s="60"/>
      <c r="E8" s="60"/>
      <c r="F8" s="60"/>
      <c r="G8" s="61"/>
      <c r="H8" s="15"/>
      <c r="I8" s="15"/>
      <c r="J8" s="15"/>
      <c r="K8" s="15"/>
      <c r="L8" s="15"/>
      <c r="M8" s="15"/>
    </row>
    <row r="9" spans="1:16" s="14" customFormat="1" x14ac:dyDescent="0.2">
      <c r="B9" s="72" t="s">
        <v>31</v>
      </c>
      <c r="C9" s="69">
        <f>C12+C11+C10</f>
        <v>72728</v>
      </c>
      <c r="D9" s="21"/>
      <c r="E9" s="21"/>
      <c r="F9" s="21"/>
      <c r="G9" s="62"/>
      <c r="H9" s="15"/>
      <c r="I9" s="15"/>
      <c r="J9" s="1"/>
      <c r="K9" s="15"/>
      <c r="L9" s="15"/>
      <c r="M9" s="15"/>
    </row>
    <row r="10" spans="1:16" x14ac:dyDescent="0.2">
      <c r="B10" s="73" t="s">
        <v>63</v>
      </c>
      <c r="C10" s="70">
        <v>60372</v>
      </c>
      <c r="D10" s="19">
        <v>16333</v>
      </c>
      <c r="E10" s="19">
        <v>21978</v>
      </c>
      <c r="F10" s="19">
        <v>19107</v>
      </c>
      <c r="G10" s="63">
        <v>2954</v>
      </c>
      <c r="H10" s="15"/>
      <c r="I10" s="15"/>
      <c r="J10" s="15"/>
      <c r="K10" s="15"/>
      <c r="L10" s="15"/>
      <c r="M10" s="15"/>
    </row>
    <row r="11" spans="1:16" ht="13.5" customHeight="1" x14ac:dyDescent="0.2">
      <c r="B11" s="73" t="s">
        <v>64</v>
      </c>
      <c r="C11" s="70">
        <v>10319</v>
      </c>
      <c r="D11" s="19">
        <v>3733</v>
      </c>
      <c r="E11" s="19">
        <v>3792</v>
      </c>
      <c r="F11" s="19">
        <v>2183</v>
      </c>
      <c r="G11" s="63">
        <v>611</v>
      </c>
      <c r="H11" s="15"/>
      <c r="I11" s="15"/>
      <c r="J11" s="15"/>
      <c r="K11" s="15"/>
      <c r="L11" s="15"/>
      <c r="M11" s="15"/>
    </row>
    <row r="12" spans="1:16" x14ac:dyDescent="0.2">
      <c r="B12" s="73" t="s">
        <v>65</v>
      </c>
      <c r="C12" s="70">
        <v>2037</v>
      </c>
      <c r="D12" s="19">
        <v>527</v>
      </c>
      <c r="E12" s="19">
        <v>529</v>
      </c>
      <c r="F12" s="19">
        <v>806</v>
      </c>
      <c r="G12" s="63">
        <v>175</v>
      </c>
      <c r="H12" s="15"/>
      <c r="I12" s="15"/>
      <c r="J12" s="15"/>
      <c r="K12" s="15"/>
      <c r="L12" s="15"/>
      <c r="M12" s="15"/>
    </row>
    <row r="13" spans="1:16" s="14" customFormat="1" x14ac:dyDescent="0.2">
      <c r="B13" s="72" t="s">
        <v>30</v>
      </c>
      <c r="C13" s="69">
        <f>SUM(C14:C21)</f>
        <v>58921</v>
      </c>
      <c r="D13" s="22"/>
      <c r="E13" s="22"/>
      <c r="F13" s="22"/>
      <c r="G13" s="64"/>
      <c r="K13" s="17"/>
      <c r="L13" s="17"/>
      <c r="M13" s="17"/>
      <c r="N13" s="17"/>
      <c r="O13" s="17"/>
      <c r="P13" s="17"/>
    </row>
    <row r="14" spans="1:16" x14ac:dyDescent="0.2">
      <c r="B14" s="74" t="s">
        <v>66</v>
      </c>
      <c r="C14" s="70">
        <v>30025</v>
      </c>
      <c r="D14" s="19">
        <v>17410</v>
      </c>
      <c r="E14" s="19">
        <v>9613</v>
      </c>
      <c r="F14" s="19">
        <v>2070</v>
      </c>
      <c r="G14" s="63">
        <v>932</v>
      </c>
      <c r="H14" s="15"/>
      <c r="I14" s="15"/>
      <c r="J14" s="15"/>
      <c r="K14" s="15"/>
      <c r="L14" s="15"/>
      <c r="M14" s="15"/>
      <c r="N14" s="26"/>
      <c r="O14" s="26"/>
      <c r="P14" s="26"/>
    </row>
    <row r="15" spans="1:16" x14ac:dyDescent="0.2">
      <c r="B15" s="74" t="s">
        <v>67</v>
      </c>
      <c r="C15" s="70">
        <v>389</v>
      </c>
      <c r="D15" s="19">
        <v>42</v>
      </c>
      <c r="E15" s="19">
        <v>161</v>
      </c>
      <c r="F15" s="19">
        <v>151</v>
      </c>
      <c r="G15" s="63">
        <v>35</v>
      </c>
      <c r="H15" s="15"/>
      <c r="I15" s="15"/>
      <c r="J15" s="15"/>
      <c r="K15" s="15"/>
      <c r="L15" s="15"/>
      <c r="M15" s="15"/>
      <c r="N15" s="26"/>
      <c r="O15" s="26"/>
      <c r="P15" s="26"/>
    </row>
    <row r="16" spans="1:16" x14ac:dyDescent="0.2">
      <c r="B16" s="74" t="s">
        <v>68</v>
      </c>
      <c r="C16" s="70">
        <v>15693</v>
      </c>
      <c r="D16" s="19">
        <v>6046</v>
      </c>
      <c r="E16" s="19">
        <v>5044</v>
      </c>
      <c r="F16" s="19">
        <v>2376</v>
      </c>
      <c r="G16" s="63">
        <v>2227</v>
      </c>
      <c r="H16" s="15"/>
      <c r="I16" s="15"/>
      <c r="J16" s="15"/>
      <c r="K16" s="16"/>
      <c r="L16" s="16"/>
      <c r="M16" s="16"/>
      <c r="N16" s="26"/>
      <c r="O16" s="26"/>
      <c r="P16" s="26"/>
    </row>
    <row r="17" spans="2:16" x14ac:dyDescent="0.2">
      <c r="B17" s="74" t="s">
        <v>69</v>
      </c>
      <c r="C17" s="70">
        <v>6783</v>
      </c>
      <c r="D17" s="19">
        <v>1563</v>
      </c>
      <c r="E17" s="19">
        <v>4315</v>
      </c>
      <c r="F17" s="19">
        <v>803</v>
      </c>
      <c r="G17" s="63">
        <v>102</v>
      </c>
      <c r="H17" s="15"/>
      <c r="I17" s="15"/>
      <c r="J17" s="15"/>
      <c r="K17" s="16"/>
      <c r="L17" s="16"/>
      <c r="M17" s="16"/>
      <c r="N17" s="26"/>
      <c r="O17" s="26"/>
      <c r="P17" s="26"/>
    </row>
    <row r="18" spans="2:16" x14ac:dyDescent="0.2">
      <c r="B18" s="74" t="s">
        <v>70</v>
      </c>
      <c r="C18" s="70">
        <v>1200</v>
      </c>
      <c r="D18" s="19">
        <v>314</v>
      </c>
      <c r="E18" s="19">
        <v>754</v>
      </c>
      <c r="F18" s="19">
        <v>49</v>
      </c>
      <c r="G18" s="63">
        <v>83</v>
      </c>
      <c r="H18" s="15"/>
      <c r="I18" s="15"/>
      <c r="J18" s="15"/>
      <c r="K18" s="16"/>
      <c r="L18" s="16"/>
      <c r="M18" s="16"/>
      <c r="N18" s="26"/>
      <c r="O18" s="26"/>
      <c r="P18" s="26"/>
    </row>
    <row r="19" spans="2:16" x14ac:dyDescent="0.2">
      <c r="B19" s="74" t="s">
        <v>71</v>
      </c>
      <c r="C19" s="70">
        <v>146</v>
      </c>
      <c r="D19" s="19">
        <v>14</v>
      </c>
      <c r="E19" s="19">
        <v>132</v>
      </c>
      <c r="F19" s="35" t="s">
        <v>50</v>
      </c>
      <c r="G19" s="65" t="s">
        <v>50</v>
      </c>
      <c r="H19" s="15"/>
      <c r="I19" s="15"/>
      <c r="J19" s="15"/>
      <c r="K19" s="16"/>
      <c r="L19" s="16"/>
      <c r="M19" s="16"/>
      <c r="N19" s="26"/>
      <c r="O19" s="26"/>
      <c r="P19" s="26"/>
    </row>
    <row r="20" spans="2:16" x14ac:dyDescent="0.2">
      <c r="B20" s="74" t="s">
        <v>72</v>
      </c>
      <c r="C20" s="70">
        <v>3860</v>
      </c>
      <c r="D20" s="19">
        <v>603</v>
      </c>
      <c r="E20" s="19">
        <v>2512</v>
      </c>
      <c r="F20" s="19">
        <v>434</v>
      </c>
      <c r="G20" s="63">
        <v>311</v>
      </c>
      <c r="H20" s="15"/>
      <c r="I20" s="15"/>
      <c r="J20" s="15"/>
      <c r="K20" s="16"/>
      <c r="L20" s="16"/>
      <c r="M20" s="16"/>
      <c r="N20" s="26"/>
      <c r="O20" s="26"/>
      <c r="P20" s="26"/>
    </row>
    <row r="21" spans="2:16" ht="13.5" thickBot="1" x14ac:dyDescent="0.25">
      <c r="B21" s="75" t="s">
        <v>73</v>
      </c>
      <c r="C21" s="71">
        <v>825</v>
      </c>
      <c r="D21" s="67">
        <v>4</v>
      </c>
      <c r="E21" s="67">
        <v>211</v>
      </c>
      <c r="F21" s="67">
        <v>478</v>
      </c>
      <c r="G21" s="68">
        <v>132</v>
      </c>
      <c r="H21" s="15"/>
      <c r="I21" s="15"/>
      <c r="J21" s="15"/>
      <c r="K21" s="16"/>
      <c r="L21" s="16"/>
      <c r="M21" s="16"/>
      <c r="N21" s="26"/>
      <c r="O21" s="26"/>
      <c r="P21" s="26"/>
    </row>
    <row r="23" spans="2:16" x14ac:dyDescent="0.2">
      <c r="K23" s="26"/>
      <c r="L23" s="26"/>
      <c r="M23" s="26"/>
      <c r="N23" s="26"/>
      <c r="O23" s="26"/>
      <c r="P23" s="26"/>
    </row>
    <row r="24" spans="2:16" x14ac:dyDescent="0.2">
      <c r="B24" s="1"/>
      <c r="K24" s="26"/>
      <c r="L24" s="26"/>
      <c r="M24" s="26"/>
      <c r="N24" s="26"/>
      <c r="O24" s="26"/>
      <c r="P24" s="26"/>
    </row>
  </sheetData>
  <mergeCells count="1">
    <mergeCell ref="B4:G4"/>
  </mergeCells>
  <pageMargins left="0.7" right="0.7" top="0.75" bottom="0.75" header="0.3" footer="0.3"/>
  <pageSetup paperSize="9" orientation="landscape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24"/>
  <sheetViews>
    <sheetView workbookViewId="0">
      <selection activeCell="B7" sqref="B7:G7"/>
    </sheetView>
  </sheetViews>
  <sheetFormatPr defaultRowHeight="12.75" x14ac:dyDescent="0.2"/>
  <cols>
    <col min="1" max="1" width="3.140625" style="1" customWidth="1"/>
    <col min="2" max="2" width="38.140625" style="13" customWidth="1"/>
    <col min="3" max="3" width="16" style="13" customWidth="1"/>
    <col min="4" max="4" width="16.85546875" style="13" customWidth="1"/>
    <col min="5" max="5" width="13.85546875" style="13" customWidth="1"/>
    <col min="6" max="6" width="13.42578125" style="13" customWidth="1"/>
    <col min="7" max="7" width="19.42578125" style="13" customWidth="1"/>
    <col min="8" max="16384" width="9.140625" style="1"/>
  </cols>
  <sheetData>
    <row r="1" spans="1:16" ht="12" customHeight="1" thickBot="1" x14ac:dyDescent="0.25"/>
    <row r="2" spans="1:16" s="6" customFormat="1" ht="26.25" customHeight="1" thickBot="1" x14ac:dyDescent="0.25">
      <c r="A2"/>
      <c r="B2" s="34" t="s">
        <v>76</v>
      </c>
    </row>
    <row r="3" spans="1:16" ht="12" customHeight="1" thickBot="1" x14ac:dyDescent="0.25"/>
    <row r="4" spans="1:16" ht="19.5" customHeight="1" thickBot="1" x14ac:dyDescent="0.25">
      <c r="B4" s="116" t="s">
        <v>81</v>
      </c>
      <c r="C4" s="117"/>
      <c r="D4" s="117"/>
      <c r="E4" s="117"/>
      <c r="F4" s="117"/>
      <c r="G4" s="118"/>
    </row>
    <row r="5" spans="1:16" ht="13.5" thickBot="1" x14ac:dyDescent="0.25">
      <c r="G5" s="83" t="s">
        <v>86</v>
      </c>
    </row>
    <row r="6" spans="1:16" ht="33" customHeight="1" thickBot="1" x14ac:dyDescent="0.25">
      <c r="B6" s="91" t="s">
        <v>49</v>
      </c>
      <c r="C6" s="92" t="s">
        <v>28</v>
      </c>
      <c r="D6" s="93" t="s">
        <v>59</v>
      </c>
      <c r="E6" s="93" t="s">
        <v>51</v>
      </c>
      <c r="F6" s="93" t="s">
        <v>52</v>
      </c>
      <c r="G6" s="94" t="s">
        <v>53</v>
      </c>
    </row>
    <row r="7" spans="1:16" s="14" customFormat="1" ht="13.5" thickBot="1" x14ac:dyDescent="0.25">
      <c r="B7" s="95" t="s">
        <v>12</v>
      </c>
      <c r="C7" s="96">
        <v>195757</v>
      </c>
      <c r="D7" s="97">
        <v>64821</v>
      </c>
      <c r="E7" s="97">
        <v>75507</v>
      </c>
      <c r="F7" s="97">
        <v>43031</v>
      </c>
      <c r="G7" s="98">
        <v>12398</v>
      </c>
      <c r="H7" s="12"/>
      <c r="I7" s="12"/>
      <c r="J7" s="12"/>
      <c r="K7" s="12"/>
      <c r="L7" s="12"/>
      <c r="M7" s="12"/>
    </row>
    <row r="8" spans="1:16" ht="9" customHeight="1" x14ac:dyDescent="0.2">
      <c r="B8" s="51"/>
      <c r="C8" s="59"/>
      <c r="D8" s="60"/>
      <c r="E8" s="60"/>
      <c r="F8" s="60"/>
      <c r="G8" s="61"/>
      <c r="H8" s="15"/>
      <c r="I8" s="15"/>
      <c r="J8" s="15"/>
      <c r="K8" s="15"/>
      <c r="L8" s="15"/>
      <c r="M8" s="15"/>
    </row>
    <row r="9" spans="1:16" s="14" customFormat="1" x14ac:dyDescent="0.2">
      <c r="B9" s="72" t="s">
        <v>31</v>
      </c>
      <c r="C9" s="69">
        <f>C12+C11+C10</f>
        <v>116659</v>
      </c>
      <c r="D9" s="21"/>
      <c r="E9" s="21"/>
      <c r="F9" s="21"/>
      <c r="G9" s="62"/>
      <c r="H9" s="15"/>
      <c r="I9" s="15"/>
      <c r="J9" s="1"/>
      <c r="K9" s="15"/>
      <c r="L9" s="15"/>
      <c r="M9" s="15"/>
    </row>
    <row r="10" spans="1:16" x14ac:dyDescent="0.2">
      <c r="B10" s="73" t="s">
        <v>63</v>
      </c>
      <c r="C10" s="70">
        <v>99148</v>
      </c>
      <c r="D10" s="19">
        <v>26647</v>
      </c>
      <c r="E10" s="19">
        <v>36912</v>
      </c>
      <c r="F10" s="19">
        <v>29201</v>
      </c>
      <c r="G10" s="63">
        <v>6388</v>
      </c>
      <c r="H10" s="15"/>
      <c r="I10" s="15"/>
      <c r="J10" s="15"/>
      <c r="K10" s="15"/>
      <c r="L10" s="15"/>
      <c r="M10" s="15"/>
    </row>
    <row r="11" spans="1:16" ht="13.5" customHeight="1" x14ac:dyDescent="0.2">
      <c r="B11" s="73" t="s">
        <v>64</v>
      </c>
      <c r="C11" s="70">
        <v>15048</v>
      </c>
      <c r="D11" s="19">
        <v>6182</v>
      </c>
      <c r="E11" s="19">
        <v>5184</v>
      </c>
      <c r="F11" s="19">
        <v>2803</v>
      </c>
      <c r="G11" s="63">
        <v>879</v>
      </c>
      <c r="H11" s="15"/>
      <c r="I11" s="15"/>
      <c r="J11" s="15"/>
      <c r="K11" s="15"/>
      <c r="L11" s="15"/>
      <c r="M11" s="15"/>
    </row>
    <row r="12" spans="1:16" x14ac:dyDescent="0.2">
      <c r="B12" s="73" t="s">
        <v>65</v>
      </c>
      <c r="C12" s="70">
        <v>2463</v>
      </c>
      <c r="D12" s="19">
        <v>794</v>
      </c>
      <c r="E12" s="19">
        <v>597</v>
      </c>
      <c r="F12" s="19">
        <v>872</v>
      </c>
      <c r="G12" s="63">
        <v>200</v>
      </c>
      <c r="H12" s="15"/>
      <c r="I12" s="15"/>
      <c r="J12" s="15"/>
      <c r="K12" s="15"/>
      <c r="L12" s="15"/>
      <c r="M12" s="15"/>
    </row>
    <row r="13" spans="1:16" s="14" customFormat="1" x14ac:dyDescent="0.2">
      <c r="B13" s="72" t="s">
        <v>30</v>
      </c>
      <c r="C13" s="69">
        <f>SUM(C14:C21)</f>
        <v>79098</v>
      </c>
      <c r="D13" s="22"/>
      <c r="E13" s="22"/>
      <c r="F13" s="22"/>
      <c r="G13" s="64"/>
      <c r="K13" s="17"/>
      <c r="L13" s="17"/>
      <c r="M13" s="17"/>
      <c r="N13" s="17"/>
      <c r="O13" s="17"/>
      <c r="P13" s="17"/>
    </row>
    <row r="14" spans="1:16" x14ac:dyDescent="0.2">
      <c r="B14" s="74" t="s">
        <v>66</v>
      </c>
      <c r="C14" s="70">
        <v>43493</v>
      </c>
      <c r="D14" s="19">
        <v>21658</v>
      </c>
      <c r="E14" s="19">
        <v>17173</v>
      </c>
      <c r="F14" s="19">
        <v>2877</v>
      </c>
      <c r="G14" s="63">
        <v>1785</v>
      </c>
      <c r="H14" s="15"/>
      <c r="I14" s="15"/>
      <c r="J14" s="15"/>
      <c r="K14" s="15"/>
      <c r="L14" s="15"/>
      <c r="M14" s="15"/>
      <c r="N14" s="26"/>
      <c r="O14" s="26"/>
      <c r="P14" s="26"/>
    </row>
    <row r="15" spans="1:16" x14ac:dyDescent="0.2">
      <c r="B15" s="74" t="s">
        <v>67</v>
      </c>
      <c r="C15" s="70">
        <v>537</v>
      </c>
      <c r="D15" s="19">
        <v>73</v>
      </c>
      <c r="E15" s="19">
        <v>223</v>
      </c>
      <c r="F15" s="19">
        <v>206</v>
      </c>
      <c r="G15" s="63">
        <v>35</v>
      </c>
      <c r="H15" s="15"/>
      <c r="I15" s="15"/>
      <c r="J15" s="15"/>
      <c r="K15" s="15"/>
      <c r="L15" s="15"/>
      <c r="M15" s="15"/>
      <c r="N15" s="26"/>
      <c r="O15" s="26"/>
      <c r="P15" s="26"/>
    </row>
    <row r="16" spans="1:16" x14ac:dyDescent="0.2">
      <c r="B16" s="74" t="s">
        <v>68</v>
      </c>
      <c r="C16" s="70">
        <v>17849</v>
      </c>
      <c r="D16" s="19">
        <v>6059</v>
      </c>
      <c r="E16" s="19">
        <v>5474</v>
      </c>
      <c r="F16" s="19">
        <v>4027</v>
      </c>
      <c r="G16" s="63">
        <v>2289</v>
      </c>
      <c r="H16" s="15"/>
      <c r="I16" s="15"/>
      <c r="J16" s="15"/>
      <c r="K16" s="16"/>
      <c r="L16" s="16"/>
      <c r="M16" s="16"/>
      <c r="N16" s="26"/>
      <c r="O16" s="26"/>
      <c r="P16" s="26"/>
    </row>
    <row r="17" spans="2:16" x14ac:dyDescent="0.2">
      <c r="B17" s="74" t="s">
        <v>69</v>
      </c>
      <c r="C17" s="70">
        <v>8471</v>
      </c>
      <c r="D17" s="19">
        <v>2159</v>
      </c>
      <c r="E17" s="19">
        <v>5225</v>
      </c>
      <c r="F17" s="19">
        <v>835</v>
      </c>
      <c r="G17" s="63">
        <v>252</v>
      </c>
      <c r="H17" s="15"/>
      <c r="I17" s="15"/>
      <c r="J17" s="15"/>
      <c r="K17" s="16"/>
      <c r="L17" s="16"/>
      <c r="M17" s="16"/>
      <c r="N17" s="26"/>
      <c r="O17" s="26"/>
      <c r="P17" s="26"/>
    </row>
    <row r="18" spans="2:16" x14ac:dyDescent="0.2">
      <c r="B18" s="74" t="s">
        <v>70</v>
      </c>
      <c r="C18" s="70">
        <v>1737</v>
      </c>
      <c r="D18" s="19">
        <v>375</v>
      </c>
      <c r="E18" s="19">
        <v>1136</v>
      </c>
      <c r="F18" s="19">
        <v>113</v>
      </c>
      <c r="G18" s="63">
        <v>113</v>
      </c>
      <c r="H18" s="15"/>
      <c r="I18" s="15"/>
      <c r="J18" s="15"/>
      <c r="K18" s="16"/>
      <c r="L18" s="16"/>
      <c r="M18" s="16"/>
      <c r="N18" s="26"/>
      <c r="O18" s="26"/>
      <c r="P18" s="26"/>
    </row>
    <row r="19" spans="2:16" x14ac:dyDescent="0.2">
      <c r="B19" s="74" t="s">
        <v>71</v>
      </c>
      <c r="C19" s="70">
        <v>151</v>
      </c>
      <c r="D19" s="19">
        <v>14</v>
      </c>
      <c r="E19" s="19">
        <v>137</v>
      </c>
      <c r="F19" s="19" t="s">
        <v>50</v>
      </c>
      <c r="G19" s="63" t="s">
        <v>50</v>
      </c>
      <c r="H19" s="15"/>
      <c r="I19" s="15"/>
      <c r="J19" s="15"/>
      <c r="K19" s="16"/>
      <c r="L19" s="16"/>
      <c r="M19" s="16"/>
      <c r="N19" s="26"/>
      <c r="O19" s="26"/>
      <c r="P19" s="26"/>
    </row>
    <row r="20" spans="2:16" x14ac:dyDescent="0.2">
      <c r="B20" s="74" t="s">
        <v>72</v>
      </c>
      <c r="C20" s="70">
        <v>4711</v>
      </c>
      <c r="D20" s="19">
        <v>746</v>
      </c>
      <c r="E20" s="19">
        <v>3127</v>
      </c>
      <c r="F20" s="19">
        <v>513</v>
      </c>
      <c r="G20" s="63">
        <v>325</v>
      </c>
      <c r="H20" s="15"/>
      <c r="I20" s="15"/>
      <c r="J20" s="15"/>
      <c r="K20" s="16"/>
      <c r="L20" s="16"/>
      <c r="M20" s="16"/>
      <c r="N20" s="26"/>
      <c r="O20" s="26"/>
      <c r="P20" s="26"/>
    </row>
    <row r="21" spans="2:16" ht="13.5" thickBot="1" x14ac:dyDescent="0.25">
      <c r="B21" s="75" t="s">
        <v>73</v>
      </c>
      <c r="C21" s="71">
        <v>2149</v>
      </c>
      <c r="D21" s="67">
        <v>114</v>
      </c>
      <c r="E21" s="67">
        <v>319</v>
      </c>
      <c r="F21" s="67">
        <v>1584</v>
      </c>
      <c r="G21" s="68">
        <v>132</v>
      </c>
      <c r="H21" s="15"/>
      <c r="I21" s="15"/>
      <c r="J21" s="15"/>
      <c r="K21" s="16"/>
      <c r="L21" s="16"/>
      <c r="M21" s="16"/>
      <c r="N21" s="26"/>
      <c r="O21" s="26"/>
      <c r="P21" s="26"/>
    </row>
    <row r="23" spans="2:16" x14ac:dyDescent="0.2">
      <c r="K23" s="26"/>
      <c r="L23" s="26"/>
      <c r="M23" s="26"/>
      <c r="N23" s="26"/>
      <c r="O23" s="26"/>
      <c r="P23" s="26"/>
    </row>
    <row r="24" spans="2:16" x14ac:dyDescent="0.2">
      <c r="B24" s="1"/>
      <c r="K24" s="26"/>
      <c r="L24" s="26"/>
      <c r="M24" s="26"/>
      <c r="N24" s="26"/>
      <c r="O24" s="26"/>
      <c r="P24" s="26"/>
    </row>
  </sheetData>
  <mergeCells count="1">
    <mergeCell ref="B4:G4"/>
  </mergeCells>
  <pageMargins left="0.7" right="0.7" top="0.75" bottom="0.75" header="0.3" footer="0.3"/>
  <pageSetup paperSize="9" orientation="landscape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7"/>
  <sheetViews>
    <sheetView workbookViewId="0">
      <selection activeCell="B7" sqref="B7:I7"/>
    </sheetView>
  </sheetViews>
  <sheetFormatPr defaultRowHeight="12.75" x14ac:dyDescent="0.2"/>
  <cols>
    <col min="1" max="1" width="3.5703125" style="1" customWidth="1"/>
    <col min="2" max="2" width="37.7109375" style="1" customWidth="1"/>
    <col min="3" max="3" width="17.140625" style="1" customWidth="1"/>
    <col min="4" max="4" width="10.7109375" style="1" customWidth="1"/>
    <col min="5" max="5" width="13" style="1" customWidth="1"/>
    <col min="6" max="6" width="10.5703125" style="1" customWidth="1"/>
    <col min="7" max="7" width="10.28515625" style="1" customWidth="1"/>
    <col min="8" max="8" width="10.140625" style="1" customWidth="1"/>
    <col min="9" max="9" width="15.140625" style="1" customWidth="1"/>
    <col min="10" max="16384" width="9.140625" style="1"/>
  </cols>
  <sheetData>
    <row r="1" spans="1:9" ht="13.5" thickBot="1" x14ac:dyDescent="0.25"/>
    <row r="2" spans="1:9" s="6" customFormat="1" ht="26.25" customHeight="1" thickBot="1" x14ac:dyDescent="0.25">
      <c r="A2"/>
      <c r="B2" s="34" t="s">
        <v>74</v>
      </c>
    </row>
    <row r="3" spans="1:9" ht="13.5" thickBot="1" x14ac:dyDescent="0.25"/>
    <row r="4" spans="1:9" ht="19.5" customHeight="1" thickBot="1" x14ac:dyDescent="0.25">
      <c r="B4" s="119" t="s">
        <v>82</v>
      </c>
      <c r="C4" s="120"/>
      <c r="D4" s="120"/>
      <c r="E4" s="120"/>
      <c r="F4" s="120"/>
      <c r="G4" s="120"/>
      <c r="H4" s="120"/>
      <c r="I4" s="121"/>
    </row>
    <row r="5" spans="1:9" ht="13.5" thickBot="1" x14ac:dyDescent="0.25">
      <c r="C5" s="27"/>
      <c r="D5" s="27"/>
      <c r="E5" s="27"/>
      <c r="F5" s="27"/>
      <c r="G5" s="27"/>
      <c r="H5" s="27"/>
      <c r="I5" s="83" t="s">
        <v>86</v>
      </c>
    </row>
    <row r="6" spans="1:9" ht="38.25" customHeight="1" thickBot="1" x14ac:dyDescent="0.25">
      <c r="B6" s="99" t="s">
        <v>61</v>
      </c>
      <c r="C6" s="85" t="s">
        <v>27</v>
      </c>
      <c r="D6" s="100" t="s">
        <v>54</v>
      </c>
      <c r="E6" s="101" t="s">
        <v>55</v>
      </c>
      <c r="F6" s="101" t="s">
        <v>88</v>
      </c>
      <c r="G6" s="100" t="s">
        <v>56</v>
      </c>
      <c r="H6" s="100" t="s">
        <v>57</v>
      </c>
      <c r="I6" s="102" t="s">
        <v>58</v>
      </c>
    </row>
    <row r="7" spans="1:9" ht="13.5" thickBot="1" x14ac:dyDescent="0.25">
      <c r="B7" s="103" t="s">
        <v>26</v>
      </c>
      <c r="C7" s="96">
        <v>131649</v>
      </c>
      <c r="D7" s="104">
        <v>104810</v>
      </c>
      <c r="E7" s="104">
        <v>24173</v>
      </c>
      <c r="F7" s="104">
        <v>1219</v>
      </c>
      <c r="G7" s="104">
        <v>213</v>
      </c>
      <c r="H7" s="105" t="s">
        <v>50</v>
      </c>
      <c r="I7" s="106">
        <v>1234</v>
      </c>
    </row>
    <row r="8" spans="1:9" ht="9" customHeight="1" x14ac:dyDescent="0.2">
      <c r="B8" s="51"/>
      <c r="C8" s="59"/>
      <c r="D8" s="59"/>
      <c r="E8" s="59"/>
      <c r="F8" s="59"/>
      <c r="G8" s="59"/>
      <c r="H8" s="59"/>
      <c r="I8" s="76"/>
    </row>
    <row r="9" spans="1:9" x14ac:dyDescent="0.2">
      <c r="B9" s="72" t="s">
        <v>31</v>
      </c>
      <c r="C9" s="48">
        <f>C12+C11+C10</f>
        <v>72728</v>
      </c>
      <c r="D9" s="24"/>
      <c r="E9" s="24"/>
      <c r="F9" s="24"/>
      <c r="G9" s="24"/>
      <c r="H9" s="24"/>
      <c r="I9" s="77"/>
    </row>
    <row r="10" spans="1:9" x14ac:dyDescent="0.2">
      <c r="B10" s="73" t="s">
        <v>63</v>
      </c>
      <c r="C10" s="70">
        <v>60372</v>
      </c>
      <c r="D10" s="18">
        <v>50135</v>
      </c>
      <c r="E10" s="19">
        <v>9646</v>
      </c>
      <c r="F10" s="19">
        <v>92</v>
      </c>
      <c r="G10" s="19">
        <v>67</v>
      </c>
      <c r="H10" s="19" t="s">
        <v>50</v>
      </c>
      <c r="I10" s="63">
        <v>432</v>
      </c>
    </row>
    <row r="11" spans="1:9" x14ac:dyDescent="0.2">
      <c r="B11" s="73" t="s">
        <v>64</v>
      </c>
      <c r="C11" s="70">
        <v>10319</v>
      </c>
      <c r="D11" s="18">
        <v>8068</v>
      </c>
      <c r="E11" s="19">
        <v>2161</v>
      </c>
      <c r="F11" s="19">
        <v>48</v>
      </c>
      <c r="G11" s="19" t="s">
        <v>50</v>
      </c>
      <c r="H11" s="19" t="s">
        <v>50</v>
      </c>
      <c r="I11" s="63">
        <v>42</v>
      </c>
    </row>
    <row r="12" spans="1:9" x14ac:dyDescent="0.2">
      <c r="B12" s="73" t="s">
        <v>65</v>
      </c>
      <c r="C12" s="70">
        <v>2037</v>
      </c>
      <c r="D12" s="18">
        <v>1304</v>
      </c>
      <c r="E12" s="19">
        <v>679</v>
      </c>
      <c r="F12" s="19">
        <v>18</v>
      </c>
      <c r="G12" s="19">
        <v>36</v>
      </c>
      <c r="H12" s="19" t="s">
        <v>50</v>
      </c>
      <c r="I12" s="63" t="s">
        <v>50</v>
      </c>
    </row>
    <row r="13" spans="1:9" s="14" customFormat="1" x14ac:dyDescent="0.2">
      <c r="B13" s="72" t="s">
        <v>30</v>
      </c>
      <c r="C13" s="48">
        <f>C21+C20+C19+C18+C17+C16+C15+C14</f>
        <v>58921</v>
      </c>
      <c r="D13" s="20"/>
      <c r="E13" s="20"/>
      <c r="F13" s="20"/>
      <c r="G13" s="20"/>
      <c r="H13" s="20"/>
      <c r="I13" s="78"/>
    </row>
    <row r="14" spans="1:9" x14ac:dyDescent="0.2">
      <c r="B14" s="74" t="s">
        <v>66</v>
      </c>
      <c r="C14" s="70">
        <v>30025</v>
      </c>
      <c r="D14" s="18">
        <v>25569</v>
      </c>
      <c r="E14" s="19">
        <v>3385</v>
      </c>
      <c r="F14" s="19">
        <v>455</v>
      </c>
      <c r="G14" s="19">
        <v>110</v>
      </c>
      <c r="H14" s="19" t="s">
        <v>50</v>
      </c>
      <c r="I14" s="63">
        <v>506</v>
      </c>
    </row>
    <row r="15" spans="1:9" x14ac:dyDescent="0.2">
      <c r="B15" s="74" t="s">
        <v>67</v>
      </c>
      <c r="C15" s="70">
        <v>389</v>
      </c>
      <c r="D15" s="18">
        <v>213</v>
      </c>
      <c r="E15" s="19">
        <v>176</v>
      </c>
      <c r="F15" s="19" t="s">
        <v>50</v>
      </c>
      <c r="G15" s="19" t="s">
        <v>50</v>
      </c>
      <c r="H15" s="19" t="s">
        <v>50</v>
      </c>
      <c r="I15" s="63" t="s">
        <v>50</v>
      </c>
    </row>
    <row r="16" spans="1:9" x14ac:dyDescent="0.2">
      <c r="B16" s="74" t="s">
        <v>68</v>
      </c>
      <c r="C16" s="70">
        <v>15693</v>
      </c>
      <c r="D16" s="18">
        <v>11918</v>
      </c>
      <c r="E16" s="19">
        <v>3125</v>
      </c>
      <c r="F16" s="19">
        <v>601</v>
      </c>
      <c r="G16" s="19" t="s">
        <v>50</v>
      </c>
      <c r="H16" s="19" t="s">
        <v>50</v>
      </c>
      <c r="I16" s="63">
        <v>49</v>
      </c>
    </row>
    <row r="17" spans="2:9" x14ac:dyDescent="0.2">
      <c r="B17" s="74" t="s">
        <v>69</v>
      </c>
      <c r="C17" s="70">
        <v>6783</v>
      </c>
      <c r="D17" s="18">
        <v>4448</v>
      </c>
      <c r="E17" s="19">
        <v>2335</v>
      </c>
      <c r="F17" s="19" t="s">
        <v>50</v>
      </c>
      <c r="G17" s="19" t="s">
        <v>50</v>
      </c>
      <c r="H17" s="19" t="s">
        <v>50</v>
      </c>
      <c r="I17" s="63" t="s">
        <v>50</v>
      </c>
    </row>
    <row r="18" spans="2:9" x14ac:dyDescent="0.2">
      <c r="B18" s="74" t="s">
        <v>70</v>
      </c>
      <c r="C18" s="70">
        <v>1200</v>
      </c>
      <c r="D18" s="18">
        <v>1132</v>
      </c>
      <c r="E18" s="19">
        <v>68</v>
      </c>
      <c r="F18" s="19" t="s">
        <v>50</v>
      </c>
      <c r="G18" s="19" t="s">
        <v>50</v>
      </c>
      <c r="H18" s="19" t="s">
        <v>50</v>
      </c>
      <c r="I18" s="63" t="s">
        <v>50</v>
      </c>
    </row>
    <row r="19" spans="2:9" x14ac:dyDescent="0.2">
      <c r="B19" s="74" t="s">
        <v>71</v>
      </c>
      <c r="C19" s="70">
        <v>146</v>
      </c>
      <c r="D19" s="18">
        <v>16</v>
      </c>
      <c r="E19" s="19">
        <v>130</v>
      </c>
      <c r="F19" s="19" t="s">
        <v>50</v>
      </c>
      <c r="G19" s="19" t="s">
        <v>50</v>
      </c>
      <c r="H19" s="19" t="s">
        <v>50</v>
      </c>
      <c r="I19" s="63" t="s">
        <v>50</v>
      </c>
    </row>
    <row r="20" spans="2:9" x14ac:dyDescent="0.2">
      <c r="B20" s="74" t="s">
        <v>72</v>
      </c>
      <c r="C20" s="70">
        <v>3860</v>
      </c>
      <c r="D20" s="18">
        <v>1302</v>
      </c>
      <c r="E20" s="19">
        <v>2348</v>
      </c>
      <c r="F20" s="19">
        <v>5</v>
      </c>
      <c r="G20" s="19" t="s">
        <v>50</v>
      </c>
      <c r="H20" s="19" t="s">
        <v>50</v>
      </c>
      <c r="I20" s="63">
        <v>205</v>
      </c>
    </row>
    <row r="21" spans="2:9" ht="13.5" thickBot="1" x14ac:dyDescent="0.25">
      <c r="B21" s="75" t="s">
        <v>73</v>
      </c>
      <c r="C21" s="71">
        <v>825</v>
      </c>
      <c r="D21" s="66">
        <v>705</v>
      </c>
      <c r="E21" s="67">
        <v>120</v>
      </c>
      <c r="F21" s="67" t="s">
        <v>50</v>
      </c>
      <c r="G21" s="67" t="s">
        <v>50</v>
      </c>
      <c r="H21" s="67" t="s">
        <v>50</v>
      </c>
      <c r="I21" s="68" t="s">
        <v>50</v>
      </c>
    </row>
    <row r="25" spans="2:9" x14ac:dyDescent="0.2">
      <c r="C25" s="15"/>
      <c r="D25" s="15"/>
      <c r="E25" s="15"/>
      <c r="F25" s="15"/>
      <c r="G25" s="15"/>
      <c r="H25" s="15"/>
      <c r="I25" s="15"/>
    </row>
    <row r="26" spans="2:9" x14ac:dyDescent="0.2">
      <c r="C26" s="15"/>
      <c r="D26" s="15"/>
      <c r="E26" s="15"/>
      <c r="F26" s="15"/>
      <c r="G26" s="15"/>
      <c r="H26" s="15"/>
      <c r="I26" s="15"/>
    </row>
    <row r="27" spans="2:9" x14ac:dyDescent="0.2">
      <c r="C27" s="15"/>
      <c r="D27" s="15"/>
      <c r="E27" s="15"/>
      <c r="F27" s="15"/>
      <c r="G27" s="15"/>
      <c r="H27" s="15"/>
      <c r="I27" s="15"/>
    </row>
    <row r="28" spans="2:9" x14ac:dyDescent="0.2">
      <c r="C28" s="15"/>
      <c r="D28" s="15"/>
      <c r="E28" s="15"/>
      <c r="F28" s="15"/>
      <c r="G28" s="15"/>
      <c r="H28" s="15"/>
      <c r="I28" s="15"/>
    </row>
    <row r="29" spans="2:9" x14ac:dyDescent="0.2">
      <c r="C29" s="15"/>
      <c r="D29" s="15"/>
      <c r="E29" s="15"/>
      <c r="F29" s="15"/>
      <c r="G29" s="15"/>
      <c r="H29" s="15"/>
      <c r="I29" s="15"/>
    </row>
    <row r="30" spans="2:9" x14ac:dyDescent="0.2">
      <c r="C30" s="15"/>
      <c r="D30" s="15"/>
      <c r="E30" s="15"/>
      <c r="F30" s="15"/>
      <c r="G30" s="15"/>
      <c r="H30" s="15"/>
      <c r="I30" s="15"/>
    </row>
    <row r="31" spans="2:9" x14ac:dyDescent="0.2">
      <c r="C31" s="15"/>
      <c r="D31" s="15"/>
      <c r="E31" s="15"/>
      <c r="F31" s="15"/>
      <c r="G31" s="15"/>
      <c r="H31" s="15"/>
      <c r="I31" s="15"/>
    </row>
    <row r="32" spans="2:9" x14ac:dyDescent="0.2">
      <c r="C32" s="15"/>
      <c r="D32" s="15"/>
      <c r="E32" s="15"/>
      <c r="F32" s="15"/>
      <c r="G32" s="15"/>
      <c r="H32" s="15"/>
      <c r="I32" s="15"/>
    </row>
    <row r="33" spans="3:9" x14ac:dyDescent="0.2">
      <c r="C33" s="15"/>
      <c r="D33" s="15"/>
      <c r="E33" s="15"/>
      <c r="F33" s="15"/>
      <c r="G33" s="15"/>
      <c r="H33" s="15"/>
      <c r="I33" s="15"/>
    </row>
    <row r="34" spans="3:9" x14ac:dyDescent="0.2">
      <c r="C34" s="15"/>
      <c r="D34" s="15"/>
      <c r="E34" s="15"/>
      <c r="F34" s="15"/>
      <c r="G34" s="15"/>
      <c r="H34" s="15"/>
      <c r="I34" s="15"/>
    </row>
    <row r="35" spans="3:9" x14ac:dyDescent="0.2">
      <c r="C35" s="15"/>
      <c r="D35" s="15"/>
      <c r="E35" s="15"/>
      <c r="F35" s="15"/>
      <c r="G35" s="15"/>
      <c r="H35" s="15"/>
      <c r="I35" s="15"/>
    </row>
    <row r="36" spans="3:9" x14ac:dyDescent="0.2">
      <c r="C36" s="15"/>
      <c r="D36" s="15"/>
      <c r="E36" s="15"/>
      <c r="F36" s="15"/>
      <c r="G36" s="15"/>
      <c r="H36" s="15"/>
      <c r="I36" s="15"/>
    </row>
    <row r="37" spans="3:9" ht="14.25" x14ac:dyDescent="0.2">
      <c r="H37" s="25"/>
      <c r="I37" s="25"/>
    </row>
  </sheetData>
  <mergeCells count="1">
    <mergeCell ref="B4:I4"/>
  </mergeCells>
  <pageMargins left="0.7" right="0.7" top="0.75" bottom="0.75" header="0.3" footer="0.3"/>
  <pageSetup paperSize="9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Grafic 1 Trim. II_2021</vt:lpstr>
      <vt:lpstr>Grafic 1 Sem. I_2021</vt:lpstr>
      <vt:lpstr>Grafic 2 Trim. I_2021</vt:lpstr>
      <vt:lpstr>Grafic 2 Sem. I_2021</vt:lpstr>
      <vt:lpstr>Cheltuieli trim. II</vt:lpstr>
      <vt:lpstr>Cheltuieli sem. I</vt:lpstr>
      <vt:lpstr>Sosiri_organiz_calat_trim II</vt:lpstr>
      <vt:lpstr>Sosiri_organiz_calat_sem I </vt:lpstr>
      <vt:lpstr>Sosiri_ mijloc trans._trim II</vt:lpstr>
      <vt:lpstr>Sosiri_ mijloc trans._sem.I</vt:lpstr>
    </vt:vector>
  </TitlesOfParts>
  <Company>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Ionica.Cheran</dc:creator>
  <cp:lastModifiedBy>Nina Alexevici</cp:lastModifiedBy>
  <cp:lastPrinted>2021-06-10T06:46:56Z</cp:lastPrinted>
  <dcterms:created xsi:type="dcterms:W3CDTF">2016-12-08T08:00:47Z</dcterms:created>
  <dcterms:modified xsi:type="dcterms:W3CDTF">2021-09-13T10:56:50Z</dcterms:modified>
</cp:coreProperties>
</file>