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lavinia.simion\Desktop\"/>
    </mc:Choice>
  </mc:AlternateContent>
  <xr:revisionPtr revIDLastSave="0" documentId="13_ncr:1_{3D5972E7-A168-4367-87A9-FACA637D1A76}" xr6:coauthVersionLast="36" xr6:coauthVersionMax="36" xr10:uidLastSave="{00000000-0000-0000-0000-000000000000}"/>
  <bookViews>
    <workbookView xWindow="0" yWindow="0" windowWidth="28800" windowHeight="13575" activeTab="1" xr2:uid="{A540123E-9EFB-4653-A4AE-BB339980AC1C}"/>
  </bookViews>
  <sheets>
    <sheet name="PAAP2025-rev.(2)" sheetId="1" r:id="rId1"/>
    <sheet name="AnexaPAAP2025-rev.(4) AD " sheetId="2" r:id="rId2"/>
    <sheet name="Grant nr.101143427-2023-RO-BOP" sheetId="3" r:id="rId3"/>
    <sheet name="Grant nr.101194528-RO-PPP " sheetId="4" r:id="rId4"/>
  </sheets>
  <externalReferences>
    <externalReference r:id="rId5"/>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3" l="1"/>
  <c r="D30" i="1"/>
  <c r="H29" i="1"/>
  <c r="G29" i="1"/>
  <c r="D29" i="1"/>
  <c r="C29" i="1"/>
  <c r="B29" i="1"/>
  <c r="A29" i="1"/>
  <c r="D27" i="1"/>
  <c r="H26" i="1"/>
  <c r="G26" i="1"/>
  <c r="D26" i="1"/>
  <c r="C26" i="1"/>
  <c r="B26" i="1"/>
  <c r="A26" i="1"/>
  <c r="D24" i="1"/>
  <c r="H23" i="1"/>
  <c r="G23" i="1"/>
  <c r="D23" i="1"/>
  <c r="C23" i="1"/>
  <c r="B23" i="1"/>
  <c r="A23" i="1"/>
  <c r="D21" i="1"/>
  <c r="D20" i="1"/>
  <c r="H19" i="1"/>
  <c r="G19" i="1"/>
  <c r="F19" i="1"/>
  <c r="D19" i="1"/>
  <c r="C19" i="1"/>
  <c r="B19" i="1"/>
  <c r="A19" i="1"/>
  <c r="H18" i="1"/>
  <c r="G18" i="1"/>
  <c r="F18" i="1"/>
  <c r="D18" i="1"/>
  <c r="C18" i="1"/>
  <c r="B18" i="1"/>
  <c r="A18" i="1"/>
  <c r="D16" i="1"/>
  <c r="H15" i="1"/>
  <c r="G15" i="1"/>
  <c r="D15" i="1"/>
  <c r="B15" i="1"/>
  <c r="A15" i="1"/>
  <c r="D13" i="1"/>
  <c r="H12" i="1"/>
  <c r="G12" i="1"/>
  <c r="F12" i="1"/>
  <c r="D12" i="1"/>
  <c r="C12" i="1"/>
  <c r="B12" i="1"/>
  <c r="A12" i="1"/>
  <c r="H11" i="1"/>
  <c r="G11" i="1"/>
  <c r="F11" i="1"/>
  <c r="D11" i="1"/>
  <c r="C11" i="1"/>
  <c r="B11" i="1"/>
  <c r="A11" i="1"/>
  <c r="D134" i="2"/>
  <c r="G133" i="2"/>
  <c r="F133" i="2"/>
  <c r="D133" i="2"/>
  <c r="C133" i="2"/>
  <c r="B133" i="2"/>
  <c r="A133" i="2"/>
  <c r="B132" i="2"/>
  <c r="D131" i="2"/>
  <c r="G130" i="2"/>
  <c r="F130" i="2"/>
  <c r="D130" i="2"/>
  <c r="C130" i="2"/>
  <c r="B130" i="2"/>
  <c r="A130" i="2"/>
  <c r="G129" i="2"/>
  <c r="F129" i="2"/>
  <c r="D129" i="2"/>
  <c r="C129" i="2"/>
  <c r="B129" i="2"/>
  <c r="A129" i="2"/>
  <c r="D127" i="2"/>
  <c r="G126" i="2"/>
  <c r="F126" i="2"/>
  <c r="D126" i="2"/>
  <c r="C126" i="2"/>
  <c r="B126" i="2"/>
  <c r="A126" i="2"/>
  <c r="D124" i="2"/>
  <c r="G123" i="2"/>
  <c r="F123" i="2"/>
  <c r="D123" i="2"/>
  <c r="C123" i="2"/>
  <c r="B123" i="2"/>
  <c r="A123" i="2"/>
  <c r="G122" i="2"/>
  <c r="F122" i="2"/>
  <c r="D122" i="2"/>
  <c r="C122" i="2"/>
  <c r="B122" i="2"/>
  <c r="A122" i="2"/>
  <c r="G121" i="2"/>
  <c r="F121" i="2"/>
  <c r="D121" i="2"/>
  <c r="C121" i="2"/>
  <c r="B121" i="2"/>
  <c r="A121" i="2"/>
  <c r="G120" i="2"/>
  <c r="F120" i="2"/>
  <c r="D120" i="2"/>
  <c r="C120" i="2"/>
  <c r="B120" i="2"/>
  <c r="A120" i="2"/>
  <c r="G119" i="2"/>
  <c r="F119" i="2"/>
  <c r="D119" i="2"/>
  <c r="C119" i="2"/>
  <c r="B119" i="2"/>
  <c r="A119" i="2"/>
  <c r="G118" i="2"/>
  <c r="F118" i="2"/>
  <c r="D118" i="2"/>
  <c r="C118" i="2"/>
  <c r="B118" i="2"/>
  <c r="A118" i="2"/>
  <c r="G117" i="2"/>
  <c r="F117" i="2"/>
  <c r="D117" i="2"/>
  <c r="C117" i="2"/>
  <c r="B117" i="2"/>
  <c r="A117" i="2"/>
  <c r="G116" i="2"/>
  <c r="F116" i="2"/>
  <c r="D116" i="2"/>
  <c r="C116" i="2"/>
  <c r="B116" i="2"/>
  <c r="A116" i="2"/>
  <c r="G115" i="2"/>
  <c r="F115" i="2"/>
  <c r="D115" i="2"/>
  <c r="C115" i="2"/>
  <c r="B115" i="2"/>
  <c r="A115" i="2"/>
  <c r="D113" i="2"/>
  <c r="G112" i="2"/>
  <c r="F112" i="2"/>
  <c r="D112" i="2"/>
  <c r="C112" i="2"/>
  <c r="B112" i="2"/>
  <c r="A112" i="2"/>
  <c r="G111" i="2"/>
  <c r="F111" i="2"/>
  <c r="D111" i="2"/>
  <c r="C111" i="2"/>
  <c r="B111" i="2"/>
  <c r="A111" i="2"/>
  <c r="G110" i="2"/>
  <c r="F110" i="2"/>
  <c r="D110" i="2"/>
  <c r="C110" i="2"/>
  <c r="B110" i="2"/>
  <c r="A110" i="2"/>
  <c r="D108" i="2"/>
  <c r="G107" i="2"/>
  <c r="F107" i="2"/>
  <c r="D107" i="2"/>
  <c r="C107" i="2"/>
  <c r="B107" i="2"/>
  <c r="A107" i="2"/>
  <c r="B106" i="2"/>
  <c r="D105" i="2"/>
  <c r="G104" i="2"/>
  <c r="F104" i="2"/>
  <c r="D104" i="2"/>
  <c r="C104" i="2"/>
  <c r="B104" i="2"/>
  <c r="A104" i="2"/>
  <c r="D102" i="2"/>
  <c r="D100" i="2"/>
  <c r="G99" i="2"/>
  <c r="F99" i="2"/>
  <c r="D99" i="2"/>
  <c r="C99" i="2"/>
  <c r="B99" i="2"/>
  <c r="A99" i="2"/>
  <c r="G98" i="2"/>
  <c r="F98" i="2"/>
  <c r="D98" i="2"/>
  <c r="C98" i="2"/>
  <c r="B98" i="2"/>
  <c r="A98" i="2"/>
  <c r="G97" i="2"/>
  <c r="F97" i="2"/>
  <c r="D97" i="2"/>
  <c r="C97" i="2"/>
  <c r="B97" i="2"/>
  <c r="A97" i="2"/>
  <c r="D95" i="2"/>
  <c r="G94" i="2"/>
  <c r="F94" i="2"/>
  <c r="D94" i="2"/>
  <c r="C94" i="2"/>
  <c r="B94" i="2"/>
  <c r="A94" i="2"/>
  <c r="G93" i="2"/>
  <c r="F93" i="2"/>
  <c r="D93" i="2"/>
  <c r="C93" i="2"/>
  <c r="B93" i="2"/>
  <c r="A93" i="2"/>
  <c r="G92" i="2"/>
  <c r="F92" i="2"/>
  <c r="D92" i="2"/>
  <c r="C92" i="2"/>
  <c r="B92" i="2"/>
  <c r="A92" i="2"/>
  <c r="G91" i="2"/>
  <c r="F91" i="2"/>
  <c r="D91" i="2"/>
  <c r="C91" i="2"/>
  <c r="B91" i="2"/>
  <c r="A91" i="2"/>
  <c r="G90" i="2"/>
  <c r="F90" i="2"/>
  <c r="D90" i="2"/>
  <c r="C90" i="2"/>
  <c r="B90" i="2"/>
  <c r="A90" i="2"/>
  <c r="G89" i="2"/>
  <c r="F89" i="2"/>
  <c r="D89" i="2"/>
  <c r="C89" i="2"/>
  <c r="B89" i="2"/>
  <c r="A89" i="2"/>
  <c r="G88" i="2"/>
  <c r="F88" i="2"/>
  <c r="D88" i="2"/>
  <c r="C88" i="2"/>
  <c r="B88" i="2"/>
  <c r="A88" i="2"/>
  <c r="G87" i="2"/>
  <c r="F87" i="2"/>
  <c r="D87" i="2"/>
  <c r="C87" i="2"/>
  <c r="B87" i="2"/>
  <c r="A87" i="2"/>
  <c r="G86" i="2"/>
  <c r="F86" i="2"/>
  <c r="D86" i="2"/>
  <c r="C86" i="2"/>
  <c r="B86" i="2"/>
  <c r="A86" i="2"/>
  <c r="G85" i="2"/>
  <c r="F85" i="2"/>
  <c r="D85" i="2"/>
  <c r="C85" i="2"/>
  <c r="B85" i="2"/>
  <c r="A85" i="2"/>
  <c r="G84" i="2"/>
  <c r="F84" i="2"/>
  <c r="D84" i="2"/>
  <c r="C84" i="2"/>
  <c r="B84" i="2"/>
  <c r="A84" i="2"/>
  <c r="G83" i="2"/>
  <c r="F83" i="2"/>
  <c r="D83" i="2"/>
  <c r="C83" i="2"/>
  <c r="B83" i="2"/>
  <c r="A83" i="2"/>
  <c r="G82" i="2"/>
  <c r="F82" i="2"/>
  <c r="D82" i="2"/>
  <c r="A82" i="2"/>
  <c r="G81" i="2"/>
  <c r="F81" i="2"/>
  <c r="D81" i="2"/>
  <c r="C81" i="2"/>
  <c r="B81" i="2"/>
  <c r="A81" i="2"/>
  <c r="G80" i="2"/>
  <c r="F80" i="2"/>
  <c r="D80" i="2"/>
  <c r="C80" i="2"/>
  <c r="B80" i="2"/>
  <c r="A80" i="2"/>
  <c r="G79" i="2"/>
  <c r="F79" i="2"/>
  <c r="D79" i="2"/>
  <c r="C79" i="2"/>
  <c r="B79" i="2"/>
  <c r="A79" i="2"/>
  <c r="G78" i="2"/>
  <c r="F78" i="2"/>
  <c r="D78" i="2"/>
  <c r="C78" i="2"/>
  <c r="B78" i="2"/>
  <c r="A78" i="2"/>
  <c r="G77" i="2"/>
  <c r="F77" i="2"/>
  <c r="D77" i="2"/>
  <c r="C77" i="2"/>
  <c r="B77" i="2"/>
  <c r="A77" i="2"/>
  <c r="G76" i="2"/>
  <c r="F76" i="2"/>
  <c r="D76" i="2"/>
  <c r="C76" i="2"/>
  <c r="B76" i="2"/>
  <c r="A76" i="2"/>
  <c r="G75" i="2"/>
  <c r="F75" i="2"/>
  <c r="D75" i="2"/>
  <c r="C75" i="2"/>
  <c r="B75" i="2"/>
  <c r="A75" i="2"/>
  <c r="G74" i="2"/>
  <c r="F74" i="2"/>
  <c r="D74" i="2"/>
  <c r="C74" i="2"/>
  <c r="B74" i="2"/>
  <c r="A74" i="2"/>
  <c r="G73" i="2"/>
  <c r="F73" i="2"/>
  <c r="D73" i="2"/>
  <c r="C73" i="2"/>
  <c r="B73" i="2"/>
  <c r="A73" i="2"/>
  <c r="G72" i="2"/>
  <c r="F72" i="2"/>
  <c r="D72" i="2"/>
  <c r="C72" i="2"/>
  <c r="B72" i="2"/>
  <c r="A72" i="2"/>
  <c r="G71" i="2"/>
  <c r="F71" i="2"/>
  <c r="D71" i="2"/>
  <c r="C71" i="2"/>
  <c r="B71" i="2"/>
  <c r="A71" i="2"/>
  <c r="D69" i="2"/>
  <c r="G68" i="2"/>
  <c r="F68" i="2"/>
  <c r="D68" i="2"/>
  <c r="C68" i="2"/>
  <c r="B68" i="2"/>
  <c r="A68" i="2"/>
  <c r="G67" i="2"/>
  <c r="F67" i="2"/>
  <c r="D67" i="2"/>
  <c r="C67" i="2"/>
  <c r="B67" i="2"/>
  <c r="G66" i="2"/>
  <c r="F66" i="2"/>
  <c r="D66" i="2"/>
  <c r="C66" i="2"/>
  <c r="B66" i="2"/>
  <c r="A66" i="2"/>
  <c r="A67" i="2" s="1"/>
  <c r="G65" i="2"/>
  <c r="F65" i="2"/>
  <c r="D65" i="2"/>
  <c r="C65" i="2"/>
  <c r="B65" i="2"/>
  <c r="A65" i="2"/>
  <c r="G64" i="2"/>
  <c r="F64" i="2"/>
  <c r="D64" i="2"/>
  <c r="C64" i="2"/>
  <c r="B64" i="2"/>
  <c r="A64" i="2"/>
  <c r="G63" i="2"/>
  <c r="F63" i="2"/>
  <c r="D63" i="2"/>
  <c r="C63" i="2"/>
  <c r="B63" i="2"/>
  <c r="A63" i="2"/>
  <c r="G62" i="2"/>
  <c r="F62" i="2"/>
  <c r="D62" i="2"/>
  <c r="C62" i="2"/>
  <c r="B62" i="2"/>
  <c r="A62" i="2"/>
  <c r="G61" i="2"/>
  <c r="F61" i="2"/>
  <c r="D61" i="2"/>
  <c r="C61" i="2"/>
  <c r="B61" i="2"/>
  <c r="A61" i="2"/>
  <c r="G60" i="2"/>
  <c r="F60" i="2"/>
  <c r="D60" i="2"/>
  <c r="C60" i="2"/>
  <c r="B60" i="2"/>
  <c r="A60" i="2"/>
  <c r="G59" i="2"/>
  <c r="F59" i="2"/>
  <c r="D59" i="2"/>
  <c r="C59" i="2"/>
  <c r="B59" i="2"/>
  <c r="A59" i="2"/>
  <c r="G58" i="2"/>
  <c r="F58" i="2"/>
  <c r="D58" i="2"/>
  <c r="C58" i="2"/>
  <c r="B58" i="2"/>
  <c r="A58" i="2"/>
  <c r="G57" i="2"/>
  <c r="F57" i="2"/>
  <c r="D57" i="2"/>
  <c r="C57" i="2"/>
  <c r="B57" i="2"/>
  <c r="A57" i="2"/>
  <c r="G56" i="2"/>
  <c r="F56" i="2"/>
  <c r="E56" i="2"/>
  <c r="D56" i="2"/>
  <c r="C56" i="2"/>
  <c r="B56" i="2"/>
  <c r="A56" i="2"/>
  <c r="G55" i="2"/>
  <c r="F55" i="2"/>
  <c r="D55" i="2"/>
  <c r="C55" i="2"/>
  <c r="B55" i="2"/>
  <c r="A55" i="2"/>
  <c r="G54" i="2"/>
  <c r="F54" i="2"/>
  <c r="D54" i="2"/>
  <c r="C54" i="2"/>
  <c r="B54" i="2"/>
  <c r="A54" i="2"/>
  <c r="G53" i="2"/>
  <c r="F53" i="2"/>
  <c r="D53" i="2"/>
  <c r="C53" i="2"/>
  <c r="B53" i="2"/>
  <c r="A53" i="2"/>
  <c r="G52" i="2"/>
  <c r="F52" i="2"/>
  <c r="D52" i="2"/>
  <c r="C52" i="2"/>
  <c r="B52" i="2"/>
  <c r="A52" i="2"/>
  <c r="G51" i="2"/>
  <c r="F51" i="2"/>
  <c r="D51" i="2"/>
  <c r="C51" i="2"/>
  <c r="B51" i="2"/>
  <c r="A51" i="2"/>
  <c r="G50" i="2"/>
  <c r="F50" i="2"/>
  <c r="D50" i="2"/>
  <c r="C50" i="2"/>
  <c r="B50" i="2"/>
  <c r="A50" i="2"/>
  <c r="G49" i="2"/>
  <c r="F49" i="2"/>
  <c r="D49" i="2"/>
  <c r="C49" i="2"/>
  <c r="B49" i="2"/>
  <c r="A49" i="2"/>
  <c r="G48" i="2"/>
  <c r="F48" i="2"/>
  <c r="D48" i="2"/>
  <c r="C48" i="2"/>
  <c r="B48" i="2"/>
  <c r="A48" i="2"/>
  <c r="G47" i="2"/>
  <c r="F47" i="2"/>
  <c r="D47" i="2"/>
  <c r="C47" i="2"/>
  <c r="B47" i="2"/>
  <c r="A47" i="2"/>
  <c r="G46" i="2"/>
  <c r="F46" i="2"/>
  <c r="D46" i="2"/>
  <c r="C46" i="2"/>
  <c r="B46" i="2"/>
  <c r="A46" i="2"/>
  <c r="G45" i="2"/>
  <c r="F45" i="2"/>
  <c r="D45" i="2"/>
  <c r="C45" i="2"/>
  <c r="B45" i="2"/>
  <c r="A45" i="2"/>
  <c r="G44" i="2"/>
  <c r="F44" i="2"/>
  <c r="D44" i="2"/>
  <c r="C44" i="2"/>
  <c r="B44" i="2"/>
  <c r="A44" i="2"/>
  <c r="G43" i="2"/>
  <c r="F43" i="2"/>
  <c r="D43" i="2"/>
  <c r="C43" i="2"/>
  <c r="B43" i="2"/>
  <c r="A43" i="2"/>
  <c r="D41" i="2"/>
  <c r="G40" i="2"/>
  <c r="F40" i="2"/>
  <c r="D40" i="2"/>
  <c r="C40" i="2"/>
  <c r="B40" i="2"/>
  <c r="A40" i="2"/>
  <c r="G39" i="2"/>
  <c r="F39" i="2"/>
  <c r="D39" i="2"/>
  <c r="C39" i="2"/>
  <c r="B39" i="2"/>
  <c r="A39" i="2"/>
  <c r="G38" i="2"/>
  <c r="F38" i="2"/>
  <c r="D38" i="2"/>
  <c r="C38" i="2"/>
  <c r="B38" i="2"/>
  <c r="A38" i="2"/>
  <c r="G37" i="2"/>
  <c r="F37" i="2"/>
  <c r="D37" i="2"/>
  <c r="C37" i="2"/>
  <c r="B37" i="2"/>
  <c r="A37" i="2"/>
  <c r="D35" i="2"/>
  <c r="G34" i="2"/>
  <c r="F34" i="2"/>
  <c r="E34" i="2"/>
  <c r="D34" i="2"/>
  <c r="C34" i="2"/>
  <c r="B34" i="2"/>
  <c r="A34" i="2"/>
  <c r="G33" i="2"/>
  <c r="F33" i="2"/>
  <c r="D33" i="2"/>
  <c r="C33" i="2"/>
  <c r="B33" i="2"/>
  <c r="A33" i="2"/>
  <c r="G32" i="2"/>
  <c r="F32" i="2"/>
  <c r="D32" i="2"/>
  <c r="C32" i="2"/>
  <c r="B32" i="2"/>
  <c r="A32" i="2"/>
  <c r="G31" i="2"/>
  <c r="F31" i="2"/>
  <c r="D31" i="2"/>
  <c r="C31" i="2"/>
  <c r="B31" i="2"/>
  <c r="A31" i="2"/>
  <c r="G30" i="2"/>
  <c r="F30" i="2"/>
  <c r="D30" i="2"/>
  <c r="C30" i="2"/>
  <c r="B30" i="2"/>
  <c r="A30" i="2"/>
  <c r="D29" i="2"/>
  <c r="C29" i="2"/>
  <c r="B29" i="2"/>
  <c r="A29" i="2"/>
  <c r="D27" i="2"/>
  <c r="G26" i="2"/>
  <c r="F26" i="2"/>
  <c r="D26" i="2"/>
  <c r="C26" i="2"/>
  <c r="B26" i="2"/>
  <c r="A26" i="2"/>
  <c r="H25" i="2"/>
  <c r="G25" i="2"/>
  <c r="F25" i="2"/>
  <c r="D25" i="2"/>
  <c r="C25" i="2"/>
  <c r="B25" i="2"/>
  <c r="A25" i="2"/>
  <c r="D23" i="2"/>
  <c r="G22" i="2"/>
  <c r="F22" i="2"/>
  <c r="D22" i="2"/>
  <c r="C22" i="2"/>
  <c r="B22" i="2"/>
  <c r="A22" i="2"/>
  <c r="G21" i="2"/>
  <c r="F21" i="2"/>
  <c r="D21" i="2"/>
  <c r="C21" i="2"/>
  <c r="B21" i="2"/>
  <c r="A21" i="2"/>
  <c r="D19" i="2"/>
  <c r="G18" i="2"/>
  <c r="G29" i="2" s="1"/>
  <c r="F18" i="2"/>
  <c r="F29" i="2" s="1"/>
  <c r="D18" i="2"/>
  <c r="C18" i="2"/>
  <c r="B18" i="2"/>
  <c r="A18" i="2"/>
  <c r="D15" i="2"/>
  <c r="D14" i="2"/>
  <c r="A14" i="2"/>
  <c r="D12" i="2"/>
  <c r="G11" i="2"/>
  <c r="F11" i="2"/>
  <c r="D11" i="2"/>
  <c r="C11" i="2"/>
  <c r="B11" i="2"/>
  <c r="A11" i="2"/>
  <c r="G10" i="2"/>
  <c r="F10" i="2"/>
  <c r="D10" i="2"/>
  <c r="C10" i="2"/>
  <c r="B10" i="2"/>
  <c r="A10" i="2"/>
  <c r="D31" i="1" l="1"/>
  <c r="D135" i="2"/>
</calcChain>
</file>

<file path=xl/sharedStrings.xml><?xml version="1.0" encoding="utf-8"?>
<sst xmlns="http://schemas.openxmlformats.org/spreadsheetml/2006/main" count="285" uniqueCount="151">
  <si>
    <t>INSTITUTUL NATIONAL DE STATISTICA</t>
  </si>
  <si>
    <t>Anexa privind achizițiile directe de bunuri, servicii si lucrari, la  PAAP2025- rev.(4), organizate de INS, în baza Bugetului PCS  și  pentru Alegerile prezidențiale estimate pentru anul 2025
 In spiritul Ordinului nr.281/22.06.2016 emis de Presedintele ANAP</t>
  </si>
  <si>
    <t>Nr.crt.</t>
  </si>
  <si>
    <t>Avizează,</t>
  </si>
  <si>
    <t>Obiectul achizitiei directe</t>
  </si>
  <si>
    <t>20.01.01</t>
  </si>
  <si>
    <t>TOTAL(20.01.01)</t>
  </si>
  <si>
    <t>20.01.02</t>
  </si>
  <si>
    <t>TOTAL</t>
  </si>
  <si>
    <t>20.01.03</t>
  </si>
  <si>
    <t>TOTAL(20.01.03)</t>
  </si>
  <si>
    <t>20.01.04</t>
  </si>
  <si>
    <t>TOTAL(20.01.04)</t>
  </si>
  <si>
    <t>20.01.05</t>
  </si>
  <si>
    <t>TOTAL(20.01.05)</t>
  </si>
  <si>
    <t>20.01.06</t>
  </si>
  <si>
    <t>20.01.08</t>
  </si>
  <si>
    <t>TOTAL(20.01.08)</t>
  </si>
  <si>
    <t>20.01.09</t>
  </si>
  <si>
    <t>TOTAL(20.01.09)</t>
  </si>
  <si>
    <t>20.01.30</t>
  </si>
  <si>
    <t>Servicii de ambalare si manipulare a instrumentarului statistic</t>
  </si>
  <si>
    <t>TOTAL(20.01.30)</t>
  </si>
  <si>
    <t>TOTAL(20.02)</t>
  </si>
  <si>
    <t>20.05.30</t>
  </si>
  <si>
    <t>TOTAL(20.05.30)</t>
  </si>
  <si>
    <t>TOTAL(20.12)</t>
  </si>
  <si>
    <t>TOTAL(20.13)</t>
  </si>
  <si>
    <t>TOTAL(20.14)</t>
  </si>
  <si>
    <t>20.30.02</t>
  </si>
  <si>
    <t>TOTAL(20.30.02)</t>
  </si>
  <si>
    <t>20.30.30</t>
  </si>
  <si>
    <t>TOTAL(20.30.30)</t>
  </si>
  <si>
    <t>71.01.02</t>
  </si>
  <si>
    <t>TOTAL(70.01.02)</t>
  </si>
  <si>
    <t>TOTAL(70.01.30)</t>
  </si>
  <si>
    <t>TOTAL GENERAL</t>
  </si>
  <si>
    <t>Cod CPV</t>
  </si>
  <si>
    <t>79920000-9</t>
  </si>
  <si>
    <t xml:space="preserve">Valoarea estimata </t>
  </si>
  <si>
    <t>Lei, fara TVA</t>
  </si>
  <si>
    <r>
      <t xml:space="preserve">Serviciul de Achizitii și Logistică
</t>
    </r>
    <r>
      <rPr>
        <sz val="11"/>
        <rFont val="Times New Roman"/>
        <family val="1"/>
      </rPr>
      <t>Compartimentul de achiziții publice</t>
    </r>
  </si>
  <si>
    <t>Sursa de finantare</t>
  </si>
  <si>
    <t>Buget de stat</t>
  </si>
  <si>
    <t>Buget de stat-Alegerea Președintelui Romaniei 2025</t>
  </si>
  <si>
    <t>Data estimata pentru initierea achizitiei</t>
  </si>
  <si>
    <t xml:space="preserve">Data estimata pentru finalizarea achizitiei </t>
  </si>
  <si>
    <t>Aprob,</t>
  </si>
  <si>
    <t>Președinte</t>
  </si>
  <si>
    <t>Persoana responsabila</t>
  </si>
  <si>
    <t xml:space="preserve"> </t>
  </si>
  <si>
    <r>
      <rPr>
        <b/>
        <sz val="11"/>
        <rFont val="Times New Roman"/>
        <family val="1"/>
      </rPr>
      <t>Secretar General</t>
    </r>
    <r>
      <rPr>
        <sz val="11"/>
        <rFont val="Times New Roman"/>
        <family val="1"/>
      </rPr>
      <t xml:space="preserve">
</t>
    </r>
  </si>
  <si>
    <r>
      <rPr>
        <b/>
        <sz val="11"/>
        <rFont val="Times New Roman"/>
        <family val="1"/>
      </rPr>
      <t>Direcția Generală de Management al Resurselor</t>
    </r>
    <r>
      <rPr>
        <sz val="11"/>
        <rFont val="Times New Roman"/>
        <family val="1"/>
      </rPr>
      <t xml:space="preserve">
</t>
    </r>
    <r>
      <rPr>
        <b/>
        <sz val="11"/>
        <rFont val="Times New Roman"/>
        <family val="1"/>
      </rPr>
      <t>Director General</t>
    </r>
    <r>
      <rPr>
        <sz val="11"/>
        <rFont val="Times New Roman"/>
        <family val="1"/>
      </rPr>
      <t>:</t>
    </r>
  </si>
  <si>
    <r>
      <rPr>
        <b/>
        <sz val="10"/>
        <rFont val="Times New Roman"/>
        <family val="1"/>
      </rPr>
      <t xml:space="preserve">                          
               Direcția Buget și Contabilitate
                  </t>
    </r>
    <r>
      <rPr>
        <sz val="10"/>
        <rFont val="Times New Roman"/>
        <family val="1"/>
      </rPr>
      <t xml:space="preserve"> Verificat  
</t>
    </r>
    <r>
      <rPr>
        <i/>
        <sz val="10"/>
        <rFont val="Times New Roman"/>
        <family val="1"/>
      </rPr>
      <t xml:space="preserve">   pentru conformitatea cu bugetul aprobat al INS      </t>
    </r>
    <r>
      <rPr>
        <sz val="10"/>
        <rFont val="Times New Roman"/>
        <family val="1"/>
      </rPr>
      <t xml:space="preserve">
          </t>
    </r>
    <r>
      <rPr>
        <b/>
        <sz val="10"/>
        <rFont val="Times New Roman"/>
        <family val="1"/>
      </rPr>
      <t xml:space="preserve">      </t>
    </r>
    <r>
      <rPr>
        <sz val="10"/>
        <rFont val="Times New Roman"/>
        <family val="1"/>
      </rPr>
      <t xml:space="preserve">    Director:
                    </t>
    </r>
  </si>
  <si>
    <r>
      <t xml:space="preserve">                                              </t>
    </r>
    <r>
      <rPr>
        <b/>
        <sz val="11"/>
        <rFont val="Times New Roman"/>
        <family val="1"/>
      </rPr>
      <t xml:space="preserve">Directia de achizitii, investitii si servicii administratie generala	</t>
    </r>
    <r>
      <rPr>
        <sz val="11"/>
        <rFont val="Times New Roman"/>
        <family val="1"/>
      </rPr>
      <t xml:space="preserve">	
            Avizat
                  </t>
    </r>
    <r>
      <rPr>
        <i/>
        <sz val="11"/>
        <rFont val="Times New Roman"/>
        <family val="1"/>
      </rPr>
      <t>pentru regularitatea procesului de achiziție publică</t>
    </r>
    <r>
      <rPr>
        <sz val="11"/>
        <rFont val="Times New Roman"/>
        <family val="1"/>
      </rPr>
      <t xml:space="preserve">
                Director:  
															</t>
    </r>
  </si>
  <si>
    <r>
      <rPr>
        <b/>
        <sz val="10"/>
        <rFont val="Times New Roman"/>
        <family val="1"/>
      </rPr>
      <t xml:space="preserve">                                                                                                                                            Sef Serviciu</t>
    </r>
    <r>
      <rPr>
        <sz val="10"/>
        <rFont val="Times New Roman"/>
        <family val="1"/>
      </rPr>
      <t xml:space="preserve">
                                                                                                                                               Verificat
                                                                                                    </t>
    </r>
    <r>
      <rPr>
        <i/>
        <sz val="10"/>
        <rFont val="Times New Roman"/>
        <family val="1"/>
      </rPr>
      <t xml:space="preserve">              conformitatea cu legislația achizițiilor publice</t>
    </r>
    <r>
      <rPr>
        <sz val="10"/>
        <rFont val="Times New Roman"/>
        <family val="1"/>
      </rPr>
      <t xml:space="preserve">
                                                                                                                                                Elaborat,
</t>
    </r>
    <r>
      <rPr>
        <b/>
        <sz val="10"/>
        <rFont val="Times New Roman"/>
        <family val="1"/>
      </rPr>
      <t xml:space="preserve">                                                                                                                          Consilier Achiziții Publice Superior</t>
    </r>
    <r>
      <rPr>
        <sz val="10"/>
        <rFont val="Times New Roman"/>
        <family val="1"/>
      </rPr>
      <t xml:space="preserve">
                                                                                        </t>
    </r>
  </si>
  <si>
    <t xml:space="preserve"> PROGRAM ANUAL AL ACHIZITIILOR PUBLICE DE BUNURI, SERVICII SI LUCRARI, PENTRU ANUL 2025 rev.2 -Buget PCS și  Alegeri Președinte 2025
</t>
  </si>
  <si>
    <t>.</t>
  </si>
  <si>
    <t>in spiritul Ordinului nr.281/22.06.2016 emis de Presedintele ANAP</t>
  </si>
  <si>
    <t>Nr.
crt.</t>
  </si>
  <si>
    <t>Tipul si obiectul contractului de achizitie publica / acordului-cadru</t>
  </si>
  <si>
    <t>Valoarea estimata a contractului de achizitie publica/acordului-cadru</t>
  </si>
  <si>
    <t>Procedura stabilita / instrumente specifice pentru derularea procesului de achizitie</t>
  </si>
  <si>
    <t>Data (luna) estimata pentru initierea procedurii</t>
  </si>
  <si>
    <t>Data (luna) estimata pentru atribuirea contractului de achizitie publica / acordului cadru</t>
  </si>
  <si>
    <t>Modalitatea de derulare a procedurii de atribuire</t>
  </si>
  <si>
    <t>Persoana responsabila cu aplicarea procedurii de atribuire</t>
  </si>
  <si>
    <t>Lei,fara TVA</t>
  </si>
  <si>
    <t>online / offline</t>
  </si>
  <si>
    <t>Bugetul de Stat</t>
  </si>
  <si>
    <t>offline contract subsecvent</t>
  </si>
  <si>
    <t>Bugetul Alegeri Președinte 2025</t>
  </si>
  <si>
    <t>TOTAL 20.01.05</t>
  </si>
  <si>
    <t>30197642-8</t>
  </si>
  <si>
    <t>acord cadru nr.1691/CN/29.03.2022, ONAC</t>
  </si>
  <si>
    <t>TOTAL 20.01.09</t>
  </si>
  <si>
    <t>online</t>
  </si>
  <si>
    <t>offline</t>
  </si>
  <si>
    <t>TOTAL 20.01.30</t>
  </si>
  <si>
    <t>20.06.01</t>
  </si>
  <si>
    <t>acord cardu 48 luni</t>
  </si>
  <si>
    <t>TOTAL 20.01.06</t>
  </si>
  <si>
    <t>20.06.02</t>
  </si>
  <si>
    <t>TOTAL 20.06.02</t>
  </si>
  <si>
    <t>procedura simplificata</t>
  </si>
  <si>
    <t>TOTAL 71.01.02</t>
  </si>
  <si>
    <r>
      <rPr>
        <b/>
        <sz val="10"/>
        <rFont val="Times New Roman"/>
        <family val="1"/>
      </rPr>
      <t xml:space="preserve">                          
               Direcția Buget și Contabilitate
                    </t>
    </r>
    <r>
      <rPr>
        <sz val="10"/>
        <rFont val="Times New Roman"/>
        <family val="1"/>
      </rPr>
      <t xml:space="preserve"> Verificat 
</t>
    </r>
    <r>
      <rPr>
        <i/>
        <sz val="10"/>
        <rFont val="Times New Roman"/>
        <family val="1"/>
      </rPr>
      <t xml:space="preserve">         pentru conformitatea cu bugetul aprobat al INS   </t>
    </r>
    <r>
      <rPr>
        <sz val="10"/>
        <rFont val="Times New Roman"/>
        <family val="1"/>
      </rPr>
      <t xml:space="preserve">   
          </t>
    </r>
    <r>
      <rPr>
        <b/>
        <sz val="10"/>
        <rFont val="Times New Roman"/>
        <family val="1"/>
      </rPr>
      <t xml:space="preserve">      </t>
    </r>
    <r>
      <rPr>
        <sz val="10"/>
        <rFont val="Times New Roman"/>
        <family val="1"/>
      </rPr>
      <t xml:space="preserve">   </t>
    </r>
    <r>
      <rPr>
        <b/>
        <sz val="10"/>
        <rFont val="Times New Roman"/>
        <family val="1"/>
      </rPr>
      <t xml:space="preserve"> Director</t>
    </r>
    <r>
      <rPr>
        <sz val="10"/>
        <rFont val="Times New Roman"/>
        <family val="1"/>
      </rPr>
      <t xml:space="preserve">
                    </t>
    </r>
  </si>
  <si>
    <r>
      <t xml:space="preserve">                                                                       </t>
    </r>
    <r>
      <rPr>
        <b/>
        <sz val="11"/>
        <rFont val="Times New Roman"/>
        <family val="1"/>
      </rPr>
      <t xml:space="preserve">Directia de achizitii, investitii si servicii administratie generala	</t>
    </r>
    <r>
      <rPr>
        <sz val="11"/>
        <rFont val="Times New Roman"/>
        <family val="1"/>
      </rPr>
      <t xml:space="preserve">	
                                                   Avizat
                                                 </t>
    </r>
    <r>
      <rPr>
        <i/>
        <sz val="11"/>
        <rFont val="Times New Roman"/>
        <family val="1"/>
      </rPr>
      <t>pentru regularitatea procesului de achiziție publică</t>
    </r>
    <r>
      <rPr>
        <sz val="11"/>
        <rFont val="Times New Roman"/>
        <family val="1"/>
      </rPr>
      <t xml:space="preserve">
                                                           </t>
    </r>
    <r>
      <rPr>
        <b/>
        <sz val="11"/>
        <rFont val="Times New Roman"/>
        <family val="1"/>
      </rPr>
      <t>Director</t>
    </r>
    <r>
      <rPr>
        <sz val="11"/>
        <rFont val="Times New Roman"/>
        <family val="1"/>
      </rPr>
      <t xml:space="preserve">
															</t>
    </r>
  </si>
  <si>
    <r>
      <rPr>
        <b/>
        <sz val="10"/>
        <rFont val="Times New Roman"/>
        <family val="1"/>
      </rPr>
      <t xml:space="preserve">                                                                                  Serviciul de Achizitii și Logistică
                                                                           Sef Serviciu</t>
    </r>
    <r>
      <rPr>
        <sz val="10"/>
        <rFont val="Times New Roman"/>
        <family val="1"/>
      </rPr>
      <t xml:space="preserve">
                                                                         Verificat
</t>
    </r>
    <r>
      <rPr>
        <i/>
        <sz val="10"/>
        <rFont val="Times New Roman"/>
        <family val="1"/>
      </rPr>
      <t xml:space="preserve">                                                                                    conformitatea cu legislația achizițiilor publice</t>
    </r>
    <r>
      <rPr>
        <sz val="10"/>
        <rFont val="Times New Roman"/>
        <family val="1"/>
      </rPr>
      <t xml:space="preserve">
                                                                     Compartimentul de achiziții publice
                                                                          Elaborat,
</t>
    </r>
    <r>
      <rPr>
        <b/>
        <sz val="10"/>
        <rFont val="Times New Roman"/>
        <family val="1"/>
      </rPr>
      <t xml:space="preserve">                                                                                       Consilier Achiziții Publice Superior</t>
    </r>
    <r>
      <rPr>
        <sz val="10"/>
        <rFont val="Times New Roman"/>
        <family val="1"/>
      </rPr>
      <t xml:space="preserve">
                                                                           </t>
    </r>
  </si>
  <si>
    <r>
      <rPr>
        <b/>
        <sz val="11"/>
        <rFont val="Times New Roman"/>
        <family val="1"/>
      </rPr>
      <t>Direcția Generală de Management al Resurselor</t>
    </r>
    <r>
      <rPr>
        <sz val="11"/>
        <rFont val="Times New Roman"/>
        <family val="1"/>
      </rPr>
      <t xml:space="preserve">
</t>
    </r>
    <r>
      <rPr>
        <b/>
        <sz val="11"/>
        <rFont val="Times New Roman"/>
        <family val="1"/>
      </rPr>
      <t>Director General</t>
    </r>
  </si>
  <si>
    <t>INSTITUTUL NAȚIONAL DE STATISTICĂ</t>
  </si>
  <si>
    <t>Aprobat</t>
  </si>
  <si>
    <t>1295/T.A./20.01.2025</t>
  </si>
  <si>
    <t>Propun aprobarea</t>
  </si>
  <si>
    <t>Secretar General</t>
  </si>
  <si>
    <t>Anexa achizițiilor directe la Planul de achiziții - Proiect Grant Eurostat 
nr. Grant nr.101143427-2023-RO-BOP-"SEC 2010 și implementarea MBP6, creșterea calității și realizarea ciclului de verificare VNB"/SMP-ESS-2023-NA-BOP-IBA-Modul "Creșterea transparenței față de utilizatori prin documentarea surselor și metodelor utilizate pentru compilarea din Conturile naționale"</t>
  </si>
  <si>
    <t>VERSIUNEA 1</t>
  </si>
  <si>
    <t>Obiectul achiziției directe</t>
  </si>
  <si>
    <t>Valoarea estimată</t>
  </si>
  <si>
    <t>Sursa de finanțare</t>
  </si>
  <si>
    <t>Data estimată pentru inițiere</t>
  </si>
  <si>
    <t>Data estimată pentru finalizare</t>
  </si>
  <si>
    <t>Lei fara TVA</t>
  </si>
  <si>
    <r>
      <t xml:space="preserve">Servicii de traducere din limba română în limba engleză a documentelor </t>
    </r>
    <r>
      <rPr>
        <i/>
        <sz val="9"/>
        <rFont val="Times New Roman"/>
        <family val="1"/>
      </rPr>
      <t xml:space="preserve"> Inventarul Conturilor Sectoriale Anuale,  Inventarul Conturilor Sectoriale Trimestriale, Inventarul Conturilor Naționale Anuale, Inventarul Conturilor Regionale anuale(document 1-trimestrui I al anului 2025))</t>
    </r>
    <r>
      <rPr>
        <sz val="9"/>
        <rFont val="Times New Roman"/>
        <family val="1"/>
      </rPr>
      <t xml:space="preserve"> și </t>
    </r>
    <r>
      <rPr>
        <i/>
        <sz val="9"/>
        <rFont val="Times New Roman"/>
        <family val="1"/>
      </rPr>
      <t>forma finală (document 2-trimestrul IV al anului 2025).</t>
    </r>
  </si>
  <si>
    <t>79530000-8
Servicii de traducere (rev.2)</t>
  </si>
  <si>
    <r>
      <t xml:space="preserve">Fonduri externe nerambursabile
</t>
    </r>
    <r>
      <rPr>
        <i/>
        <sz val="9"/>
        <rFont val="Times New Roman"/>
        <family val="1"/>
      </rPr>
      <t>Buget proiect - Sursa D</t>
    </r>
    <r>
      <rPr>
        <sz val="9"/>
        <rFont val="Times New Roman"/>
        <family val="1"/>
      </rPr>
      <t xml:space="preserve">
</t>
    </r>
  </si>
  <si>
    <t>16.01.2025</t>
  </si>
  <si>
    <t>02.02.2025</t>
  </si>
  <si>
    <t>Total(lei fără TVA)</t>
  </si>
  <si>
    <t xml:space="preserve">Direcția Generală de Conturi Naționale  
și Sinteze Macroeconomice                                    </t>
  </si>
  <si>
    <t xml:space="preserve">Direcția Generală de Management al Resurselor </t>
  </si>
  <si>
    <t xml:space="preserve">(Inițiatori necesitate)                                               </t>
  </si>
  <si>
    <t>(Avizat operațiune)</t>
  </si>
  <si>
    <r>
      <t xml:space="preserve">Director </t>
    </r>
    <r>
      <rPr>
        <sz val="9"/>
        <rFont val="Times New Roman"/>
        <family val="1"/>
      </rPr>
      <t xml:space="preserve">  </t>
    </r>
  </si>
  <si>
    <t xml:space="preserve">Director General </t>
  </si>
  <si>
    <t xml:space="preserve">                                                                                   </t>
  </si>
  <si>
    <t>Compartimentul sectoare instituționale</t>
  </si>
  <si>
    <t>Direcția de Buget și Contabilitate</t>
  </si>
  <si>
    <t xml:space="preserve">Șef proiect </t>
  </si>
  <si>
    <t>Director</t>
  </si>
  <si>
    <t xml:space="preserve">Direcția de Achiziții, Investiții si Servicii Administrație Generală </t>
  </si>
  <si>
    <t>(Avizat pentru regularitatea procesului de achiziție publică)</t>
  </si>
  <si>
    <t>Serviciul de Achiziții și Logistică</t>
  </si>
  <si>
    <t>(Verificat pentru conformitatea cu legislația achizițiilor publice)</t>
  </si>
  <si>
    <t>Șef Serviciu</t>
  </si>
  <si>
    <t>Compartimentul de Achiziții</t>
  </si>
  <si>
    <t>Consilier achiziții publice</t>
  </si>
  <si>
    <t>21780/SFM/06.02.2025</t>
  </si>
  <si>
    <t>Direcția Generală de Management al Resurselor</t>
  </si>
  <si>
    <t>Avizat operațiune</t>
  </si>
  <si>
    <t xml:space="preserve">Director General        </t>
  </si>
  <si>
    <t xml:space="preserve">Planul de achiziții - Proiect Grant Eurostat nr. 101194528 - 2024 - RO - PPP                                                              </t>
  </si>
  <si>
    <t>Versiunea 1</t>
  </si>
  <si>
    <t>Lei fără TVA</t>
  </si>
  <si>
    <t>Servicii statistice în vederea realizării unei anchete de colectare a prețurilor medii anuale pentru 8 obiective de construcții din cadrul modulului “Construcții 2025”</t>
  </si>
  <si>
    <t>79330000-6
Servicii Statistice</t>
  </si>
  <si>
    <t xml:space="preserve">Fonduri externe nerambursabile
Buget proiect </t>
  </si>
  <si>
    <t xml:space="preserve"> Servicii statistice în vederea realizării unei anchete de colectare a prețurilor medii anuale națíonale pentru 9 grupe de produse din cadrul modulului “Mașini şi echipamente 2025”</t>
  </si>
  <si>
    <r>
      <t>Fonduri externe nerambursabile
Buget proiect</t>
    </r>
    <r>
      <rPr>
        <i/>
        <sz val="12"/>
        <rFont val="Times New Roman"/>
        <family val="1"/>
      </rPr>
      <t xml:space="preserve"> </t>
    </r>
  </si>
  <si>
    <t xml:space="preserve">Direcția de Achiziții, Investiții și Servicii </t>
  </si>
  <si>
    <t>(Verificat pentru conformitatea cu bugetul aprobat al INS)</t>
  </si>
  <si>
    <t xml:space="preserve">Administrație Generală </t>
  </si>
  <si>
    <t xml:space="preserve">Director        </t>
  </si>
  <si>
    <t>Direcția Generală de Conturi Naționale  și Sinteze Macroeconomice</t>
  </si>
  <si>
    <t xml:space="preserve">Serviciul de Achiziții și Logistică </t>
  </si>
  <si>
    <t>Direcția de Statistica Prețurilor</t>
  </si>
  <si>
    <t xml:space="preserve">Direcția de Statistica Prețurilor </t>
  </si>
  <si>
    <t>Coordonator proiect</t>
  </si>
  <si>
    <t xml:space="preserve">Elaborat </t>
  </si>
  <si>
    <t xml:space="preserve">Consilier achiziții publice </t>
  </si>
  <si>
    <t>2661/T.A./30.04.2025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</si>
</sst>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5" x14ac:knownFonts="1">
    <font>
      <sz val="11"/>
      <color theme="1"/>
      <name val="Calibri"/>
      <family val="2"/>
      <scheme val="minor"/>
    </font>
    <font>
      <sz val="11"/>
      <color rgb="FF9C0006"/>
      <name val="Calibri"/>
      <family val="2"/>
      <scheme val="minor"/>
    </font>
    <font>
      <b/>
      <sz val="11"/>
      <name val="Times New Roman"/>
      <family val="1"/>
    </font>
    <font>
      <sz val="11"/>
      <name val="Times New Roman"/>
      <family val="1"/>
    </font>
    <font>
      <b/>
      <sz val="12"/>
      <name val="Times New Roman"/>
      <family val="1"/>
    </font>
    <font>
      <b/>
      <sz val="10"/>
      <name val="Times New Roman"/>
      <family val="1"/>
    </font>
    <font>
      <sz val="10"/>
      <name val="Times New Roman"/>
      <family val="1"/>
    </font>
    <font>
      <sz val="10"/>
      <color indexed="9"/>
      <name val="Times New Roman"/>
      <family val="1"/>
    </font>
    <font>
      <i/>
      <sz val="10"/>
      <name val="Times New Roman"/>
      <family val="1"/>
    </font>
    <font>
      <i/>
      <sz val="11"/>
      <name val="Times New Roman"/>
      <family val="1"/>
    </font>
    <font>
      <sz val="12"/>
      <name val="Times New Roman"/>
      <family val="1"/>
    </font>
    <font>
      <sz val="11"/>
      <name val="Arial"/>
      <family val="2"/>
    </font>
    <font>
      <sz val="10"/>
      <color theme="1"/>
      <name val="Times New Roman"/>
      <family val="1"/>
    </font>
    <font>
      <b/>
      <sz val="11"/>
      <name val="Arial"/>
      <family val="2"/>
    </font>
    <font>
      <sz val="9"/>
      <name val="Times New Roman"/>
      <family val="1"/>
    </font>
    <font>
      <sz val="7"/>
      <name val="Times New Roman"/>
      <family val="1"/>
    </font>
    <font>
      <b/>
      <sz val="10"/>
      <name val="Arial"/>
      <family val="2"/>
    </font>
    <font>
      <sz val="10"/>
      <name val="Arial"/>
      <family val="2"/>
      <charset val="238"/>
    </font>
    <font>
      <sz val="10"/>
      <name val="Arial"/>
      <family val="2"/>
    </font>
    <font>
      <b/>
      <sz val="9"/>
      <name val="Times New Roman"/>
      <family val="1"/>
    </font>
    <font>
      <sz val="9"/>
      <name val="Arial"/>
      <family val="2"/>
    </font>
    <font>
      <i/>
      <sz val="9"/>
      <name val="Times New Roman"/>
      <family val="1"/>
    </font>
    <font>
      <sz val="12"/>
      <name val="Arial"/>
      <family val="2"/>
    </font>
    <font>
      <i/>
      <sz val="12"/>
      <name val="Times New Roman"/>
      <family val="1"/>
    </font>
    <font>
      <sz val="12"/>
      <name val="Calibri"/>
      <family val="2"/>
    </font>
  </fonts>
  <fills count="10">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55"/>
        <bgColor indexed="64"/>
      </patternFill>
    </fill>
    <fill>
      <patternFill patternType="solid">
        <fgColor rgb="FFFFFF00"/>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68">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3" fontId="4" fillId="0" borderId="0" xfId="0" applyNumberFormat="1" applyFont="1" applyFill="1" applyAlignment="1">
      <alignment horizontal="center" vertical="top" wrapText="1"/>
    </xf>
    <xf numFmtId="3"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vertical="center" wrapText="1"/>
    </xf>
    <xf numFmtId="3" fontId="6" fillId="3"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0" fillId="0" borderId="1" xfId="0" applyNumberFormat="1" applyBorder="1"/>
    <xf numFmtId="3" fontId="6" fillId="0" borderId="1" xfId="0" applyNumberFormat="1" applyFont="1" applyBorder="1" applyAlignment="1">
      <alignment horizontal="center"/>
    </xf>
    <xf numFmtId="3" fontId="7" fillId="4"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4" fontId="3" fillId="0" borderId="0" xfId="0" applyNumberFormat="1" applyFont="1" applyAlignment="1">
      <alignment horizontal="center" vertical="center" wrapText="1"/>
    </xf>
    <xf numFmtId="4" fontId="3" fillId="0" borderId="0" xfId="0" applyNumberFormat="1" applyFont="1" applyBorder="1" applyAlignment="1">
      <alignment wrapText="1"/>
    </xf>
    <xf numFmtId="0" fontId="10" fillId="0" borderId="0" xfId="0" applyFont="1" applyFill="1" applyBorder="1" applyAlignment="1">
      <alignment horizontal="center" vertical="center" wrapText="1"/>
    </xf>
    <xf numFmtId="0" fontId="11" fillId="3" borderId="0" xfId="0" applyFont="1" applyFill="1" applyBorder="1" applyAlignment="1">
      <alignment vertical="center"/>
    </xf>
    <xf numFmtId="3" fontId="6" fillId="0" borderId="0" xfId="0" applyNumberFormat="1" applyFont="1" applyFill="1" applyBorder="1" applyAlignment="1">
      <alignment horizontal="left"/>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top" wrapText="1"/>
    </xf>
    <xf numFmtId="3" fontId="5" fillId="0" borderId="1" xfId="0" applyNumberFormat="1" applyFont="1" applyFill="1" applyBorder="1" applyAlignment="1">
      <alignment horizontal="left" vertical="center" wrapText="1"/>
    </xf>
    <xf numFmtId="3" fontId="5" fillId="5" borderId="1" xfId="0" applyNumberFormat="1" applyFont="1" applyFill="1" applyBorder="1" applyAlignment="1">
      <alignment horizontal="left" vertical="center" wrapText="1"/>
    </xf>
    <xf numFmtId="3" fontId="6" fillId="3" borderId="1"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left" vertical="center" wrapText="1"/>
    </xf>
    <xf numFmtId="3" fontId="5" fillId="5" borderId="1" xfId="0" applyNumberFormat="1" applyFont="1" applyFill="1" applyBorder="1" applyAlignment="1">
      <alignment horizontal="left" vertical="center" wrapText="1"/>
    </xf>
    <xf numFmtId="0" fontId="12" fillId="6" borderId="1" xfId="0" applyFont="1" applyFill="1" applyBorder="1" applyAlignment="1">
      <alignment vertical="center" wrapText="1"/>
    </xf>
    <xf numFmtId="4" fontId="6" fillId="0" borderId="1" xfId="0" applyNumberFormat="1" applyFont="1" applyFill="1" applyBorder="1" applyAlignment="1">
      <alignment horizontal="left" vertical="center" wrapText="1"/>
    </xf>
    <xf numFmtId="4" fontId="6" fillId="3" borderId="1" xfId="0" applyNumberFormat="1" applyFont="1" applyFill="1" applyBorder="1" applyAlignment="1">
      <alignment horizontal="left" vertical="center" wrapText="1"/>
    </xf>
    <xf numFmtId="4" fontId="5" fillId="5" borderId="2" xfId="0" applyNumberFormat="1" applyFont="1" applyFill="1" applyBorder="1" applyAlignment="1">
      <alignment horizontal="left" vertical="center" wrapText="1"/>
    </xf>
    <xf numFmtId="0" fontId="5" fillId="5" borderId="1" xfId="0" applyNumberFormat="1" applyFont="1" applyFill="1" applyBorder="1" applyAlignment="1">
      <alignment horizontal="left" vertical="center" wrapText="1"/>
    </xf>
    <xf numFmtId="2" fontId="6" fillId="0" borderId="1" xfId="0" applyNumberFormat="1" applyFont="1" applyFill="1" applyBorder="1" applyAlignment="1">
      <alignment horizontal="left" vertical="center" wrapText="1"/>
    </xf>
    <xf numFmtId="2" fontId="5" fillId="5" borderId="2" xfId="0" applyNumberFormat="1" applyFont="1" applyFill="1" applyBorder="1" applyAlignment="1">
      <alignment horizontal="left" vertical="center" wrapText="1"/>
    </xf>
    <xf numFmtId="3" fontId="5" fillId="5" borderId="2" xfId="0" applyNumberFormat="1" applyFont="1" applyFill="1" applyBorder="1" applyAlignment="1">
      <alignment horizontal="left" vertical="center" wrapText="1"/>
    </xf>
    <xf numFmtId="2" fontId="5" fillId="5" borderId="1" xfId="0" applyNumberFormat="1" applyFont="1" applyFill="1" applyBorder="1" applyAlignment="1">
      <alignment horizontal="left" vertical="center" wrapText="1"/>
    </xf>
    <xf numFmtId="3" fontId="5" fillId="4" borderId="1" xfId="0" applyNumberFormat="1" applyFont="1" applyFill="1" applyBorder="1" applyAlignment="1">
      <alignment vertical="center" wrapText="1"/>
    </xf>
    <xf numFmtId="0" fontId="13" fillId="0" borderId="0" xfId="0" applyFont="1" applyFill="1" applyBorder="1" applyAlignment="1">
      <alignment horizontal="center" vertical="center"/>
    </xf>
    <xf numFmtId="0" fontId="3" fillId="3" borderId="0" xfId="0" applyFont="1" applyFill="1" applyBorder="1" applyAlignment="1">
      <alignment horizontal="center" vertical="center"/>
    </xf>
    <xf numFmtId="3" fontId="0" fillId="0" borderId="0" xfId="0" applyNumberFormat="1" applyFill="1" applyBorder="1" applyAlignment="1">
      <alignment horizontal="left"/>
    </xf>
    <xf numFmtId="3" fontId="14" fillId="3" borderId="1"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top" wrapText="1"/>
    </xf>
    <xf numFmtId="0" fontId="12" fillId="6"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5" borderId="3" xfId="0" applyNumberFormat="1" applyFont="1" applyFill="1" applyBorder="1" applyAlignment="1">
      <alignment horizontal="left" vertical="center" wrapText="1"/>
    </xf>
    <xf numFmtId="4" fontId="6" fillId="3"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xf>
    <xf numFmtId="2" fontId="6" fillId="5"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5" fillId="5" borderId="3" xfId="0" applyNumberFormat="1" applyFont="1" applyFill="1" applyBorder="1" applyAlignment="1">
      <alignment horizontal="left" vertical="center" wrapText="1"/>
    </xf>
    <xf numFmtId="3" fontId="5" fillId="5" borderId="3" xfId="0" applyNumberFormat="1" applyFont="1" applyFill="1" applyBorder="1" applyAlignment="1">
      <alignment horizontal="left" vertical="center" wrapText="1"/>
    </xf>
    <xf numFmtId="2" fontId="5" fillId="5"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11" fillId="0" borderId="0" xfId="0" applyNumberFormat="1" applyFont="1" applyAlignment="1">
      <alignment horizontal="center"/>
    </xf>
    <xf numFmtId="4" fontId="11" fillId="0" borderId="0"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4" fontId="5" fillId="7" borderId="1" xfId="0" applyNumberFormat="1" applyFont="1" applyFill="1" applyBorder="1" applyAlignment="1">
      <alignment horizontal="center" vertical="center" wrapText="1"/>
    </xf>
    <xf numFmtId="4" fontId="5" fillId="5" borderId="1" xfId="0" applyNumberFormat="1" applyFont="1" applyFill="1" applyBorder="1" applyAlignment="1">
      <alignment horizontal="center" vertical="center" wrapText="1"/>
    </xf>
    <xf numFmtId="4" fontId="16" fillId="8"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3" fontId="5" fillId="9" borderId="1" xfId="0" applyNumberFormat="1" applyFont="1" applyFill="1" applyBorder="1" applyAlignment="1">
      <alignment horizontal="center" vertical="center" wrapText="1"/>
    </xf>
    <xf numFmtId="3" fontId="6" fillId="6" borderId="1" xfId="0" applyNumberFormat="1" applyFont="1" applyFill="1" applyBorder="1" applyAlignment="1">
      <alignment horizontal="left" vertical="center" wrapText="1"/>
    </xf>
    <xf numFmtId="4" fontId="5"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1" fontId="6" fillId="6"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4" fontId="17" fillId="0" borderId="1" xfId="0" applyNumberFormat="1" applyFont="1" applyFill="1" applyBorder="1" applyAlignment="1">
      <alignment horizontal="center" vertical="center"/>
    </xf>
    <xf numFmtId="3" fontId="6" fillId="0" borderId="1" xfId="1" applyNumberFormat="1" applyFont="1" applyFill="1" applyBorder="1" applyAlignment="1">
      <alignment horizontal="center" vertical="center" wrapText="1"/>
    </xf>
    <xf numFmtId="3" fontId="6" fillId="9" borderId="1" xfId="0" applyNumberFormat="1" applyFont="1" applyFill="1" applyBorder="1" applyAlignment="1">
      <alignment horizontal="center" vertical="center" wrapText="1"/>
    </xf>
    <xf numFmtId="4" fontId="3" fillId="0" borderId="0" xfId="0" applyNumberFormat="1" applyFont="1" applyBorder="1" applyAlignment="1">
      <alignment horizontal="center" wrapText="1"/>
    </xf>
    <xf numFmtId="0" fontId="2" fillId="0"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3" borderId="0" xfId="0" applyFont="1" applyFill="1" applyBorder="1" applyAlignment="1">
      <alignment horizontal="center" vertical="top"/>
    </xf>
    <xf numFmtId="0" fontId="17" fillId="0"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 fontId="5" fillId="5" borderId="5" xfId="0" applyNumberFormat="1" applyFont="1" applyFill="1" applyBorder="1" applyAlignment="1">
      <alignment horizontal="left" vertical="center" wrapText="1"/>
    </xf>
    <xf numFmtId="2" fontId="5" fillId="5" borderId="5" xfId="0" applyNumberFormat="1" applyFont="1" applyFill="1" applyBorder="1" applyAlignment="1">
      <alignment horizontal="left" vertical="center" wrapText="1"/>
    </xf>
    <xf numFmtId="3" fontId="5" fillId="5" borderId="5" xfId="0" applyNumberFormat="1" applyFont="1" applyFill="1" applyBorder="1" applyAlignment="1">
      <alignment horizontal="left" vertical="center" wrapText="1"/>
    </xf>
    <xf numFmtId="3" fontId="5" fillId="4" borderId="2" xfId="0" applyNumberFormat="1" applyFont="1" applyFill="1" applyBorder="1" applyAlignment="1">
      <alignment horizontal="center"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xf>
    <xf numFmtId="3" fontId="0" fillId="0" borderId="0" xfId="0" applyNumberFormat="1"/>
    <xf numFmtId="4" fontId="3" fillId="0" borderId="0" xfId="0" applyNumberFormat="1" applyFont="1" applyFill="1" applyBorder="1" applyAlignment="1"/>
    <xf numFmtId="4" fontId="2" fillId="0" borderId="0" xfId="0" applyNumberFormat="1" applyFont="1" applyBorder="1" applyAlignment="1">
      <alignment horizontal="center" vertical="top" wrapText="1"/>
    </xf>
    <xf numFmtId="0" fontId="6" fillId="0" borderId="0" xfId="0" applyFont="1" applyFill="1" applyBorder="1" applyAlignment="1">
      <alignment horizontal="left" vertical="top" wrapText="1"/>
    </xf>
    <xf numFmtId="4" fontId="11" fillId="0" borderId="0" xfId="0" applyNumberFormat="1" applyFont="1" applyFill="1" applyBorder="1" applyAlignment="1">
      <alignment vertical="center"/>
    </xf>
    <xf numFmtId="0" fontId="11" fillId="0" borderId="0" xfId="0" applyFont="1" applyFill="1" applyBorder="1" applyAlignment="1">
      <alignment vertical="center"/>
    </xf>
    <xf numFmtId="0" fontId="18" fillId="0" borderId="0" xfId="0" applyFont="1" applyFill="1" applyAlignment="1">
      <alignment vertical="center"/>
    </xf>
    <xf numFmtId="4" fontId="3" fillId="0" borderId="0" xfId="0" applyNumberFormat="1" applyFont="1" applyFill="1" applyBorder="1" applyAlignment="1">
      <alignment vertical="center"/>
    </xf>
    <xf numFmtId="0" fontId="5" fillId="0" borderId="0" xfId="0" applyFont="1" applyFill="1" applyAlignment="1">
      <alignment horizontal="center" vertical="center"/>
    </xf>
    <xf numFmtId="0" fontId="5" fillId="3" borderId="0" xfId="0" applyFont="1" applyFill="1" applyAlignment="1">
      <alignment horizontal="center" vertical="center"/>
    </xf>
    <xf numFmtId="3" fontId="6" fillId="0" borderId="0" xfId="0" applyNumberFormat="1" applyFont="1" applyFill="1" applyBorder="1" applyAlignment="1">
      <alignment horizontal="center"/>
    </xf>
    <xf numFmtId="0" fontId="3" fillId="0" borderId="0" xfId="0" applyNumberFormat="1" applyFont="1" applyFill="1" applyBorder="1" applyAlignment="1">
      <alignment horizontal="center" vertical="center" wrapText="1"/>
    </xf>
    <xf numFmtId="0" fontId="6" fillId="3" borderId="0" xfId="0" applyFont="1" applyFill="1" applyAlignment="1">
      <alignment horizontal="center" vertical="center"/>
    </xf>
    <xf numFmtId="0" fontId="5" fillId="0" borderId="0" xfId="0" applyFont="1" applyFill="1" applyBorder="1" applyAlignment="1">
      <alignment horizontal="center" wrapText="1"/>
    </xf>
    <xf numFmtId="0" fontId="6" fillId="0" borderId="0" xfId="0" applyFont="1" applyFill="1" applyBorder="1" applyAlignment="1">
      <alignment vertical="center" wrapText="1"/>
    </xf>
    <xf numFmtId="0" fontId="6"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5"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0" fontId="3" fillId="3" borderId="1" xfId="0" applyNumberFormat="1" applyFont="1" applyFill="1" applyBorder="1" applyAlignment="1">
      <alignment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vertical="center" wrapText="1"/>
    </xf>
    <xf numFmtId="3" fontId="3" fillId="0"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NumberFormat="1" applyFont="1" applyFill="1" applyBorder="1" applyAlignment="1">
      <alignment vertical="center" wrapText="1"/>
    </xf>
    <xf numFmtId="4" fontId="2" fillId="0" borderId="1"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 xfId="0" applyNumberFormat="1" applyFont="1" applyFill="1" applyBorder="1" applyAlignment="1">
      <alignment vertical="center" wrapText="1"/>
    </xf>
    <xf numFmtId="49" fontId="3" fillId="7" borderId="1" xfId="0" applyNumberFormat="1" applyFont="1" applyFill="1" applyBorder="1" applyAlignment="1">
      <alignment horizontal="center" vertical="center" wrapText="1"/>
    </xf>
    <xf numFmtId="4" fontId="2" fillId="7" borderId="1" xfId="0" applyNumberFormat="1" applyFont="1" applyFill="1" applyBorder="1" applyAlignment="1">
      <alignment horizontal="right" vertical="center" wrapText="1"/>
    </xf>
    <xf numFmtId="3" fontId="3" fillId="7" borderId="1" xfId="0" applyNumberFormat="1" applyFont="1" applyFill="1" applyBorder="1" applyAlignment="1">
      <alignment horizontal="center" vertical="center" wrapText="1"/>
    </xf>
    <xf numFmtId="1" fontId="3"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5" xfId="0" applyFont="1" applyFill="1" applyBorder="1" applyAlignment="1">
      <alignment horizontal="left" vertical="center" wrapText="1"/>
    </xf>
    <xf numFmtId="1" fontId="3" fillId="0" borderId="4" xfId="0" applyNumberFormat="1" applyFont="1" applyFill="1" applyBorder="1" applyAlignment="1">
      <alignment horizontal="center" vertical="center" wrapText="1"/>
    </xf>
    <xf numFmtId="0" fontId="3" fillId="0" borderId="8" xfId="0" applyFont="1" applyFill="1" applyBorder="1" applyAlignment="1">
      <alignment vertical="center" wrapText="1"/>
    </xf>
    <xf numFmtId="4" fontId="3" fillId="3" borderId="1" xfId="0" applyNumberFormat="1" applyFont="1" applyFill="1" applyBorder="1" applyAlignment="1">
      <alignment vertical="center" wrapText="1"/>
    </xf>
    <xf numFmtId="4" fontId="3" fillId="0" borderId="1" xfId="0" applyNumberFormat="1" applyFont="1" applyBorder="1" applyAlignment="1">
      <alignment horizontal="right" vertical="center"/>
    </xf>
    <xf numFmtId="4" fontId="3" fillId="3" borderId="1" xfId="0" applyNumberFormat="1" applyFont="1" applyFill="1" applyBorder="1" applyAlignment="1">
      <alignment horizontal="center" vertical="center" wrapText="1"/>
    </xf>
    <xf numFmtId="0" fontId="2" fillId="3" borderId="4" xfId="0" applyFont="1" applyFill="1" applyBorder="1" applyAlignment="1">
      <alignment vertical="center" wrapText="1"/>
    </xf>
    <xf numFmtId="4" fontId="2" fillId="0" borderId="4" xfId="0" applyNumberFormat="1" applyFont="1" applyFill="1" applyBorder="1" applyAlignment="1">
      <alignment horizontal="right" vertical="center" wrapText="1"/>
    </xf>
    <xf numFmtId="3" fontId="2" fillId="0" borderId="4"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4" xfId="0" applyNumberFormat="1" applyFont="1" applyFill="1" applyBorder="1" applyAlignment="1">
      <alignment vertical="center" wrapText="1"/>
    </xf>
    <xf numFmtId="0" fontId="3" fillId="0" borderId="6" xfId="0" applyFont="1" applyFill="1" applyBorder="1" applyAlignment="1">
      <alignment horizontal="center" vertical="center" wrapText="1"/>
    </xf>
    <xf numFmtId="0" fontId="3" fillId="3" borderId="8" xfId="0" applyNumberFormat="1" applyFont="1" applyFill="1" applyBorder="1" applyAlignment="1">
      <alignment vertical="center" wrapText="1"/>
    </xf>
    <xf numFmtId="0" fontId="3" fillId="0" borderId="8" xfId="0" applyNumberFormat="1" applyFont="1" applyFill="1" applyBorder="1" applyAlignment="1">
      <alignment horizontal="center" vertical="center" wrapText="1"/>
    </xf>
    <xf numFmtId="4" fontId="3" fillId="0" borderId="8" xfId="0" applyNumberFormat="1" applyFont="1" applyFill="1" applyBorder="1" applyAlignment="1">
      <alignment vertical="center" wrapText="1"/>
    </xf>
    <xf numFmtId="3" fontId="3" fillId="0" borderId="8"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1" xfId="0" applyFont="1" applyFill="1" applyBorder="1" applyAlignment="1">
      <alignment vertical="center" wrapText="1"/>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4" fontId="3" fillId="9" borderId="1" xfId="0" applyNumberFormat="1" applyFont="1" applyFill="1" applyBorder="1" applyAlignment="1">
      <alignment vertical="center" wrapText="1"/>
    </xf>
    <xf numFmtId="0" fontId="3" fillId="5"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3" xfId="0" applyFont="1" applyFill="1" applyBorder="1" applyAlignment="1">
      <alignment horizontal="center" vertical="center" wrapText="1"/>
    </xf>
    <xf numFmtId="4" fontId="3" fillId="3" borderId="2" xfId="0" applyNumberFormat="1" applyFont="1" applyFill="1" applyBorder="1" applyAlignment="1">
      <alignment vertical="center" wrapText="1"/>
    </xf>
    <xf numFmtId="3" fontId="3" fillId="6" borderId="1" xfId="0" applyNumberFormat="1" applyFont="1" applyFill="1" applyBorder="1" applyAlignment="1">
      <alignment horizontal="center" vertical="center" wrapText="1"/>
    </xf>
    <xf numFmtId="4" fontId="2" fillId="3" borderId="2" xfId="0" applyNumberFormat="1" applyFont="1" applyFill="1" applyBorder="1" applyAlignment="1">
      <alignment vertical="center" wrapText="1"/>
    </xf>
    <xf numFmtId="0" fontId="2" fillId="5" borderId="1" xfId="0" applyFont="1" applyFill="1" applyBorder="1" applyAlignment="1">
      <alignment horizontal="center" vertical="center" wrapText="1"/>
    </xf>
    <xf numFmtId="4" fontId="2" fillId="5" borderId="1" xfId="0" applyNumberFormat="1" applyFont="1" applyFill="1" applyBorder="1" applyAlignment="1">
      <alignment horizontal="right" vertical="center" wrapText="1"/>
    </xf>
    <xf numFmtId="4" fontId="2" fillId="5" borderId="1" xfId="0" applyNumberFormat="1" applyFont="1" applyFill="1" applyBorder="1" applyAlignment="1">
      <alignment vertical="center" wrapText="1"/>
    </xf>
    <xf numFmtId="0" fontId="19" fillId="0" borderId="0" xfId="0" applyFont="1" applyAlignment="1">
      <alignment vertical="center"/>
    </xf>
    <xf numFmtId="0" fontId="14" fillId="0" borderId="0" xfId="0" applyFont="1" applyAlignment="1">
      <alignment vertical="center"/>
    </xf>
    <xf numFmtId="4" fontId="14" fillId="0" borderId="0" xfId="0" applyNumberFormat="1" applyFont="1" applyBorder="1" applyAlignment="1">
      <alignment vertical="center"/>
    </xf>
    <xf numFmtId="0" fontId="19" fillId="0" borderId="0" xfId="0" applyFont="1" applyAlignment="1">
      <alignment horizontal="right" vertical="center"/>
    </xf>
    <xf numFmtId="0" fontId="19" fillId="0" borderId="0" xfId="0" applyNumberFormat="1" applyFont="1" applyAlignment="1">
      <alignment horizontal="left" vertical="center"/>
    </xf>
    <xf numFmtId="0" fontId="14" fillId="0" borderId="0" xfId="0" applyFont="1" applyAlignment="1">
      <alignment horizontal="center" vertical="center"/>
    </xf>
    <xf numFmtId="4" fontId="14" fillId="0" borderId="0" xfId="0" applyNumberFormat="1" applyFont="1" applyAlignment="1">
      <alignment vertical="center"/>
    </xf>
    <xf numFmtId="0" fontId="14" fillId="0" borderId="0" xfId="0" applyNumberFormat="1" applyFont="1" applyAlignment="1">
      <alignment vertical="center"/>
    </xf>
    <xf numFmtId="0" fontId="14" fillId="0" borderId="0" xfId="0" applyFont="1" applyAlignment="1">
      <alignment horizontal="right" vertical="center"/>
    </xf>
    <xf numFmtId="0" fontId="14" fillId="0" borderId="0" xfId="0" applyNumberFormat="1" applyFont="1" applyAlignment="1">
      <alignment horizontal="center" vertical="center"/>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 fontId="19" fillId="0" borderId="1" xfId="0" applyNumberFormat="1" applyFont="1" applyBorder="1" applyAlignment="1">
      <alignment horizontal="center" vertical="center" wrapText="1"/>
    </xf>
    <xf numFmtId="0" fontId="19" fillId="0" borderId="1" xfId="0" applyFont="1" applyBorder="1" applyAlignment="1">
      <alignment horizontal="center" vertical="top"/>
    </xf>
    <xf numFmtId="0" fontId="14" fillId="0" borderId="2" xfId="0" applyFont="1" applyBorder="1" applyAlignment="1">
      <alignment horizontal="center" vertical="top" wrapText="1"/>
    </xf>
    <xf numFmtId="0" fontId="14" fillId="0" borderId="5" xfId="0" applyFont="1" applyBorder="1" applyAlignment="1">
      <alignment horizontal="center" vertical="top" wrapText="1"/>
    </xf>
    <xf numFmtId="4" fontId="14" fillId="0" borderId="1" xfId="0" applyNumberFormat="1" applyFont="1" applyBorder="1" applyAlignment="1">
      <alignment horizontal="center" vertical="top" wrapText="1"/>
    </xf>
    <xf numFmtId="4" fontId="19" fillId="0" borderId="1" xfId="0" applyNumberFormat="1" applyFont="1" applyBorder="1" applyAlignment="1">
      <alignment horizontal="right"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xf>
    <xf numFmtId="0" fontId="20" fillId="0" borderId="1" xfId="0" applyFont="1" applyBorder="1"/>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5" xfId="0" applyFont="1" applyBorder="1" applyAlignment="1">
      <alignment horizontal="center" vertical="top" wrapText="1"/>
    </xf>
    <xf numFmtId="4" fontId="19" fillId="0" borderId="1" xfId="0" applyNumberFormat="1" applyFont="1" applyBorder="1" applyAlignment="1">
      <alignment vertical="top"/>
    </xf>
    <xf numFmtId="0" fontId="14" fillId="0" borderId="1" xfId="0" applyFont="1" applyBorder="1"/>
    <xf numFmtId="0" fontId="19" fillId="0" borderId="0" xfId="0" applyFont="1" applyAlignment="1">
      <alignment horizontal="left" wrapText="1"/>
    </xf>
    <xf numFmtId="0" fontId="19" fillId="0" borderId="0" xfId="0" applyFont="1" applyAlignment="1"/>
    <xf numFmtId="3" fontId="19" fillId="0" borderId="0" xfId="0" applyNumberFormat="1" applyFont="1" applyFill="1" applyAlignment="1">
      <alignment horizontal="left" wrapText="1"/>
    </xf>
    <xf numFmtId="0" fontId="21" fillId="0" borderId="0" xfId="0" applyFont="1" applyAlignment="1">
      <alignment horizontal="left" vertical="center" wrapText="1"/>
    </xf>
    <xf numFmtId="3" fontId="21" fillId="0" borderId="0" xfId="0" applyNumberFormat="1" applyFont="1" applyFill="1" applyAlignment="1">
      <alignment horizontal="left" vertical="top"/>
    </xf>
    <xf numFmtId="0" fontId="19" fillId="0" borderId="0" xfId="0" applyFont="1" applyAlignment="1">
      <alignment horizontal="left" vertical="center"/>
    </xf>
    <xf numFmtId="0" fontId="19" fillId="0" borderId="0" xfId="0" applyFont="1" applyFill="1" applyBorder="1" applyAlignment="1">
      <alignment vertical="center"/>
    </xf>
    <xf numFmtId="0" fontId="14" fillId="0" borderId="0" xfId="0" applyFont="1" applyAlignment="1">
      <alignment horizontal="left" vertical="center"/>
    </xf>
    <xf numFmtId="4" fontId="19" fillId="0" borderId="0" xfId="0" applyNumberFormat="1" applyFont="1" applyFill="1" applyAlignment="1">
      <alignment vertical="center"/>
    </xf>
    <xf numFmtId="0" fontId="19" fillId="0" borderId="0" xfId="0" applyFont="1" applyAlignment="1">
      <alignment horizontal="left" vertical="top"/>
    </xf>
    <xf numFmtId="0" fontId="19" fillId="0" borderId="0" xfId="0" applyFont="1" applyAlignment="1">
      <alignment horizontal="left" vertical="center"/>
    </xf>
    <xf numFmtId="0" fontId="14" fillId="0" borderId="0" xfId="0" applyFont="1" applyAlignment="1">
      <alignment horizontal="left" vertical="center"/>
    </xf>
    <xf numFmtId="0" fontId="14" fillId="0" borderId="0" xfId="0" applyFont="1"/>
    <xf numFmtId="0" fontId="14" fillId="0" borderId="0" xfId="0" applyFont="1" applyFill="1" applyBorder="1" applyAlignment="1">
      <alignment vertical="center"/>
    </xf>
    <xf numFmtId="3" fontId="19" fillId="0" borderId="0" xfId="0" applyNumberFormat="1" applyFont="1" applyFill="1" applyAlignment="1">
      <alignment horizontal="left" vertical="center" wrapText="1"/>
    </xf>
    <xf numFmtId="3" fontId="19" fillId="0" borderId="0" xfId="0" applyNumberFormat="1" applyFont="1" applyFill="1" applyAlignment="1">
      <alignment vertical="center"/>
    </xf>
    <xf numFmtId="4" fontId="14" fillId="0" borderId="0" xfId="0" applyNumberFormat="1" applyFont="1" applyAlignment="1">
      <alignment horizontal="left" vertical="center"/>
    </xf>
    <xf numFmtId="0" fontId="14" fillId="0" borderId="0" xfId="0" applyFont="1" applyAlignment="1"/>
    <xf numFmtId="0" fontId="4" fillId="0" borderId="0" xfId="0" applyFont="1" applyAlignment="1"/>
    <xf numFmtId="0" fontId="4"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4" fillId="0" borderId="0" xfId="0" applyFont="1" applyAlignment="1">
      <alignment horizontal="left"/>
    </xf>
    <xf numFmtId="0" fontId="4" fillId="0" borderId="0" xfId="0" applyNumberFormat="1" applyFont="1" applyAlignment="1">
      <alignment vertical="center"/>
    </xf>
    <xf numFmtId="0" fontId="10" fillId="0" borderId="0" xfId="0" applyFont="1" applyAlignment="1">
      <alignment horizontal="center" vertical="center"/>
    </xf>
    <xf numFmtId="0" fontId="4" fillId="0" borderId="0" xfId="0" applyFont="1" applyAlignment="1">
      <alignment horizontal="left" vertical="center"/>
    </xf>
    <xf numFmtId="0" fontId="10" fillId="0" borderId="0" xfId="0" applyNumberFormat="1"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vertical="center"/>
    </xf>
    <xf numFmtId="0" fontId="10" fillId="0" borderId="0" xfId="0" applyNumberFormat="1" applyFont="1" applyAlignment="1">
      <alignment horizontal="center" vertical="center"/>
    </xf>
    <xf numFmtId="0" fontId="22"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3" fontId="10" fillId="0" borderId="0" xfId="0" applyNumberFormat="1" applyFont="1" applyAlignment="1">
      <alignment horizontal="center" vertical="center"/>
    </xf>
    <xf numFmtId="3" fontId="10"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xf>
    <xf numFmtId="14" fontId="10"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0" fillId="0" borderId="0" xfId="0" applyFont="1" applyBorder="1" applyAlignment="1">
      <alignment horizontal="center" vertical="center" wrapText="1"/>
    </xf>
    <xf numFmtId="4" fontId="10" fillId="0" borderId="0" xfId="0" applyNumberFormat="1" applyFont="1" applyBorder="1" applyAlignment="1">
      <alignment horizontal="center" vertical="center"/>
    </xf>
    <xf numFmtId="14" fontId="10" fillId="0" borderId="0" xfId="0" applyNumberFormat="1" applyFont="1" applyBorder="1" applyAlignment="1">
      <alignment horizontal="center" vertical="center" wrapText="1"/>
    </xf>
    <xf numFmtId="0" fontId="4" fillId="0" borderId="1" xfId="0" applyFont="1" applyBorder="1" applyAlignment="1">
      <alignment vertical="center" wrapText="1"/>
    </xf>
    <xf numFmtId="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6" fillId="0" borderId="0" xfId="0" applyFont="1" applyAlignment="1">
      <alignment vertical="center"/>
    </xf>
    <xf numFmtId="0" fontId="23" fillId="0" borderId="0" xfId="0" applyFont="1" applyAlignme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23" fillId="0" borderId="0" xfId="0" applyFont="1" applyAlignment="1">
      <alignment horizontal="left" vertical="center"/>
    </xf>
    <xf numFmtId="4" fontId="4" fillId="0" borderId="0" xfId="0" applyNumberFormat="1" applyFont="1" applyFill="1" applyAlignment="1">
      <alignment vertical="center"/>
    </xf>
    <xf numFmtId="4" fontId="10" fillId="0" borderId="0" xfId="0" applyNumberFormat="1" applyFont="1" applyFill="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left" vertical="center" wrapText="1"/>
    </xf>
    <xf numFmtId="0" fontId="23" fillId="0" borderId="0" xfId="0" applyFont="1" applyAlignment="1">
      <alignment horizontal="left" vertical="top"/>
    </xf>
    <xf numFmtId="0" fontId="24" fillId="0" borderId="0" xfId="0" applyFont="1"/>
    <xf numFmtId="0" fontId="10" fillId="0" borderId="0" xfId="0" applyFont="1"/>
    <xf numFmtId="0" fontId="23" fillId="0" borderId="0" xfId="0" applyFont="1" applyAlignment="1">
      <alignment horizontal="left" vertical="center" wrapText="1"/>
    </xf>
    <xf numFmtId="0" fontId="3" fillId="3" borderId="0" xfId="0" applyFont="1" applyFill="1" applyBorder="1" applyAlignment="1">
      <alignment horizontal="left" vertical="center"/>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AP2025/PAAP2025/REV.4/Anexa%20achiz%20directe%202025%20rev.4%20cu%20alegeri%20presedinte%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AP2025/PAAP2025/REV.4/PAAP2025%20%20rev.2%20cu%20alegeri%20presedin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entraliz PAAP"/>
      <sheetName val="2 Centralizator pe AD "/>
      <sheetName val="ACHIZITII DIRECTE"/>
      <sheetName val="20.01.01."/>
      <sheetName val="20.01.02"/>
      <sheetName val="20.01.03"/>
      <sheetName val="20.01.04"/>
      <sheetName val="20.01.05"/>
      <sheetName val="20.01.06"/>
      <sheetName val="20.01.08"/>
      <sheetName val="20.01.09"/>
      <sheetName val="20.01.30"/>
      <sheetName val="20.02"/>
      <sheetName val="20.05.30"/>
      <sheetName val="20.11"/>
      <sheetName val="20.12"/>
      <sheetName val="20.13"/>
      <sheetName val="20.14"/>
      <sheetName val="20.30.02"/>
      <sheetName val="20.30.30"/>
      <sheetName val="71.01.02"/>
      <sheetName val="71.01.30"/>
      <sheetName val="56,02"/>
    </sheetNames>
    <sheetDataSet>
      <sheetData sheetId="0" refreshError="1"/>
      <sheetData sheetId="1" refreshError="1"/>
      <sheetData sheetId="2" refreshError="1"/>
      <sheetData sheetId="3">
        <row r="10">
          <cell r="A10">
            <v>1</v>
          </cell>
          <cell r="B10" t="str">
            <v>Formulare tipizate(avize insotire marfa)</v>
          </cell>
          <cell r="C10" t="str">
            <v>22800000-8</v>
          </cell>
          <cell r="D10">
            <v>420</v>
          </cell>
          <cell r="G10" t="str">
            <v>01.01.2025</v>
          </cell>
          <cell r="H10" t="str">
            <v>01.12.2025</v>
          </cell>
        </row>
        <row r="11">
          <cell r="A11">
            <v>2</v>
          </cell>
          <cell r="B11" t="str">
            <v>Furnituri pentru alegerile prezidentiale 2025</v>
          </cell>
          <cell r="C11" t="str">
            <v xml:space="preserve">31224810-3
30197220-4 
30192000-1 
30197210-1 
30197320-5 
22852000-7 
30192121-5 
22816300-6 
30192131-8 
30192800-9 
30197110-0 </v>
          </cell>
          <cell r="D11">
            <v>8523</v>
          </cell>
          <cell r="G11" t="str">
            <v>07.04.2025</v>
          </cell>
          <cell r="H11" t="str">
            <v>19.05.2025</v>
          </cell>
        </row>
        <row r="12">
          <cell r="D12">
            <v>8943</v>
          </cell>
        </row>
      </sheetData>
      <sheetData sheetId="4">
        <row r="10">
          <cell r="D10">
            <v>0</v>
          </cell>
        </row>
      </sheetData>
      <sheetData sheetId="5">
        <row r="9">
          <cell r="A9">
            <v>3</v>
          </cell>
          <cell r="B9" t="str">
            <v>Utilitati (energie electrica)</v>
          </cell>
          <cell r="C9" t="str">
            <v>65000000-3</v>
          </cell>
          <cell r="D9">
            <v>1857506.72</v>
          </cell>
        </row>
        <row r="10">
          <cell r="D10">
            <v>1857506.72</v>
          </cell>
        </row>
      </sheetData>
      <sheetData sheetId="6">
        <row r="12">
          <cell r="A12">
            <v>4</v>
          </cell>
          <cell r="B12" t="str">
            <v xml:space="preserve">Servicii colectare deseuri                                                                                                                                                                                                                                      </v>
          </cell>
          <cell r="C12" t="str">
            <v>90511000-2; 90511000-3</v>
          </cell>
          <cell r="D12">
            <v>67000</v>
          </cell>
          <cell r="G12" t="str">
            <v>01.01.2025</v>
          </cell>
          <cell r="H12" t="str">
            <v>31.12.2025</v>
          </cell>
        </row>
        <row r="13">
          <cell r="A13">
            <v>5</v>
          </cell>
          <cell r="B13" t="str">
            <v xml:space="preserve">Utilitati(apa rece, canalizare) </v>
          </cell>
          <cell r="C13" t="str">
            <v>41110000-3</v>
          </cell>
          <cell r="D13">
            <v>63555</v>
          </cell>
          <cell r="G13" t="str">
            <v>01.01.2025</v>
          </cell>
          <cell r="H13" t="str">
            <v>31.12.2025</v>
          </cell>
        </row>
        <row r="14">
          <cell r="D14">
            <v>130555</v>
          </cell>
        </row>
      </sheetData>
      <sheetData sheetId="7">
        <row r="9">
          <cell r="A9">
            <v>6</v>
          </cell>
          <cell r="B9" t="str">
            <v>Lubrificanti/aditivi/carburanti necesari functionarii si intretinerii grup electrogen si motoarelor autoturismelor din parcul auto al INS</v>
          </cell>
          <cell r="C9" t="str">
            <v xml:space="preserve">24951311-8
09211000-1
09211000-2
 09130000-9
24951311-8
</v>
          </cell>
          <cell r="D9">
            <v>2860</v>
          </cell>
          <cell r="G9" t="str">
            <v>01.01.2025</v>
          </cell>
          <cell r="H9" t="str">
            <v>31.12.2025</v>
          </cell>
        </row>
        <row r="10">
          <cell r="D10">
            <v>2860</v>
          </cell>
        </row>
      </sheetData>
      <sheetData sheetId="8">
        <row r="8">
          <cell r="A8">
            <v>7</v>
          </cell>
          <cell r="B8" t="str">
            <v>Piese de schimb pentru utilaje si aparate din dotarea tipografiei INS</v>
          </cell>
          <cell r="C8" t="str">
            <v>34320000-6
34913000-0</v>
          </cell>
          <cell r="D8">
            <v>20323.78</v>
          </cell>
        </row>
        <row r="9">
          <cell r="A9">
            <v>8</v>
          </cell>
          <cell r="B9" t="str">
            <v>Piese de schimb pentru tehnica de calcul</v>
          </cell>
          <cell r="C9" t="str">
            <v xml:space="preserve">30230000-0
30233132-5
</v>
          </cell>
          <cell r="D9">
            <v>35000</v>
          </cell>
          <cell r="G9" t="str">
            <v>01.01.2025</v>
          </cell>
          <cell r="H9" t="str">
            <v>31.12.2025</v>
          </cell>
        </row>
        <row r="10">
          <cell r="A10">
            <v>9</v>
          </cell>
          <cell r="B10" t="str">
            <v>Piese de schimb pentru:Sistem ventilatie,Sistem audio video;Aparate aer conditionat;Sisteme climatizare;Sisteme de securitate;Piese de schimb ascensoare; Grup electrogen</v>
          </cell>
          <cell r="C10" t="str">
            <v>34913000-0
31700000-3
31711500-8 42124000-4 42142000-6 32350000-1 42419510-4 42522100-2 42512500-3</v>
          </cell>
          <cell r="D10">
            <v>15000</v>
          </cell>
          <cell r="G10" t="str">
            <v>01.01.2025</v>
          </cell>
          <cell r="H10" t="str">
            <v>31.12.2025</v>
          </cell>
        </row>
        <row r="11">
          <cell r="A11">
            <v>10</v>
          </cell>
          <cell r="B11" t="str">
            <v>Anvelope si acumulatori   autoturismele din parcul INS</v>
          </cell>
          <cell r="C11" t="str">
            <v>34351100-3; 31421000-3</v>
          </cell>
          <cell r="D11">
            <v>6000</v>
          </cell>
          <cell r="G11" t="str">
            <v>01.01.2025</v>
          </cell>
          <cell r="H11" t="str">
            <v>31.12.2025</v>
          </cell>
        </row>
        <row r="12">
          <cell r="A12">
            <v>11</v>
          </cell>
          <cell r="B12" t="str">
            <v>Filtre  ( pentru  autoturisme si grup electrogen)</v>
          </cell>
          <cell r="C12" t="str">
            <v>42913400-3
42913300-2
42913500-4</v>
          </cell>
          <cell r="D12">
            <v>1130</v>
          </cell>
          <cell r="G12" t="str">
            <v>01.01.2025</v>
          </cell>
          <cell r="H12" t="str">
            <v>31.12.2025</v>
          </cell>
        </row>
        <row r="13">
          <cell r="A13">
            <v>12</v>
          </cell>
          <cell r="B13" t="str">
            <v>Piese de schimb si accesorii  pentru autoturismele din parcul auto INS</v>
          </cell>
          <cell r="C13" t="str">
            <v>34300000-0
34322400-4
31531000-7</v>
          </cell>
          <cell r="D13">
            <v>17000</v>
          </cell>
          <cell r="G13" t="str">
            <v>01.01.2025</v>
          </cell>
          <cell r="H13" t="str">
            <v>31.12.2025</v>
          </cell>
        </row>
        <row r="14">
          <cell r="D14">
            <v>94453.78</v>
          </cell>
        </row>
      </sheetData>
      <sheetData sheetId="9">
        <row r="8">
          <cell r="A8">
            <v>13</v>
          </cell>
          <cell r="B8" t="str">
            <v>Servicii de telefonie fixă și mobilă, servicii de transmisie de date,servicii de transmisie prin fax, servicii de internet pentru spațiile supuse închirierii și internet 4G</v>
          </cell>
          <cell r="C8" t="str">
            <v xml:space="preserve">64210000-1; 72400000-4
72411000-4, 64212000-5   
</v>
          </cell>
          <cell r="D8">
            <v>43136</v>
          </cell>
          <cell r="G8" t="str">
            <v>01.01.2025</v>
          </cell>
          <cell r="H8" t="str">
            <v>29.12.2025</v>
          </cell>
        </row>
        <row r="9">
          <cell r="A9">
            <v>14</v>
          </cell>
          <cell r="B9" t="str">
            <v>Inchiriere casuta postala</v>
          </cell>
          <cell r="C9" t="str">
            <v>64115000-5</v>
          </cell>
          <cell r="D9">
            <v>400</v>
          </cell>
          <cell r="G9" t="str">
            <v>01.01.2025</v>
          </cell>
        </row>
        <row r="10">
          <cell r="A10">
            <v>15</v>
          </cell>
          <cell r="B10" t="str">
            <v xml:space="preserve">Servicii poștale de distribuire a coletelor </v>
          </cell>
          <cell r="C10" t="str">
            <v>64110000-0</v>
          </cell>
          <cell r="D10">
            <v>72000</v>
          </cell>
          <cell r="G10" t="str">
            <v>01.01.2025</v>
          </cell>
          <cell r="H10" t="str">
            <v>29.03.2025</v>
          </cell>
        </row>
        <row r="11">
          <cell r="A11">
            <v>16</v>
          </cell>
          <cell r="B11" t="str">
            <v>Servicii de comunicatii bucla locala (STS)</v>
          </cell>
          <cell r="C11" t="str">
            <v xml:space="preserve">64200000-8; </v>
          </cell>
          <cell r="D11">
            <v>83875</v>
          </cell>
          <cell r="G11" t="str">
            <v>01.01.2025</v>
          </cell>
          <cell r="H11" t="str">
            <v>29.03.2025</v>
          </cell>
        </row>
        <row r="12">
          <cell r="D12">
            <v>199411</v>
          </cell>
        </row>
      </sheetData>
      <sheetData sheetId="10">
        <row r="7">
          <cell r="A7">
            <v>17</v>
          </cell>
          <cell r="B7" t="str">
            <v>Materiale tipografice (cerneala offset DUPLO, termoclei,capse,solutie, PH, developer, intretinere curenta etc.).                                                                                Finet sau desuri textile bbc,  bureti tipografici, coliere plastic, solutie curatat valuri, manusi cauciuc, cerneala tipografica negru text, pasta curatat maini, vaselina, spray degresant, termoclei, sarma legatorie, ciorap tipografic, solutie PH Vita, solutie activare placi, aracet legatorie, cerneala echipam. multiplicare tip Duplo cu matrita de hartie).</v>
          </cell>
          <cell r="C7" t="str">
            <v xml:space="preserve">18224000-7; 22500000-5
30197110-0
22610000-9
39224210-3
24300000-7
19212000-5          19620000-8      39224320-7           44163210-5             24950000-8       18424000-7       24300000-7      33741100-7     09221100-7      39831220-4      24910000-6     44333000-3       19212000-5      24911200-5     44832000-1     24911200-5     </v>
          </cell>
          <cell r="D7">
            <v>25300</v>
          </cell>
          <cell r="G7" t="str">
            <v>01.01.2025</v>
          </cell>
          <cell r="H7" t="str">
            <v>29.03.2025</v>
          </cell>
        </row>
        <row r="8">
          <cell r="A8">
            <v>18</v>
          </cell>
          <cell r="B8" t="str">
            <v>Materiale suport materiale publicate tipografie INS(CD, plicuri, etichete)</v>
          </cell>
          <cell r="C8" t="str">
            <v>30237380-6
30199230-1
30199760-5</v>
          </cell>
          <cell r="D8">
            <v>1681</v>
          </cell>
          <cell r="G8" t="str">
            <v>01.01.2025</v>
          </cell>
          <cell r="H8" t="str">
            <v>30.12.2025</v>
          </cell>
        </row>
        <row r="9">
          <cell r="A9">
            <v>19</v>
          </cell>
          <cell r="B9" t="str">
            <v>Service imprimante si copiatoare iesite din garantie</v>
          </cell>
          <cell r="C9" t="str">
            <v>50323000-5</v>
          </cell>
          <cell r="D9">
            <v>30744</v>
          </cell>
          <cell r="G9" t="str">
            <v>01.01.2025</v>
          </cell>
          <cell r="H9" t="str">
            <v>29.03.2025</v>
          </cell>
        </row>
        <row r="10">
          <cell r="A10">
            <v>20</v>
          </cell>
          <cell r="B10" t="str">
            <v>Servicii de alocare clasa de adrese IP  193.231.176.0/24 si clasa de adre IP  80.96.186.0/24</v>
          </cell>
          <cell r="C10" t="str">
            <v>72590000-7</v>
          </cell>
          <cell r="D10">
            <v>2816</v>
          </cell>
          <cell r="G10" t="str">
            <v>01.01.2025</v>
          </cell>
          <cell r="H10" t="str">
            <v>28.06.2025</v>
          </cell>
        </row>
        <row r="11">
          <cell r="A11">
            <v>21</v>
          </cell>
          <cell r="B11" t="str">
            <v xml:space="preserve">Servicii inchiriere aplicatie informatica 
"Solutie integrata pentru gestiunea si managementul resurselor" </v>
          </cell>
          <cell r="C11" t="str">
            <v>72212443-6</v>
          </cell>
          <cell r="D11">
            <v>163200</v>
          </cell>
          <cell r="G11" t="str">
            <v>01.01.2025</v>
          </cell>
          <cell r="H11" t="str">
            <v>29.03.2025</v>
          </cell>
        </row>
        <row r="12">
          <cell r="A12">
            <v>22</v>
          </cell>
          <cell r="B12" t="str">
            <v>Servicii de întreținere și reparații software  pentru portalurilor  eDEMOS si eSOP</v>
          </cell>
          <cell r="C12" t="str">
            <v>72510000-3</v>
          </cell>
          <cell r="D12">
            <v>102000</v>
          </cell>
          <cell r="G12" t="str">
            <v>01.11.2025</v>
          </cell>
          <cell r="H12" t="str">
            <v>31.12.2025</v>
          </cell>
        </row>
        <row r="13">
          <cell r="A13">
            <v>23</v>
          </cell>
          <cell r="B13" t="str">
            <v>Service total linie digitala alb/negru si color inclusiv consumabile(Xerox)</v>
          </cell>
          <cell r="C13" t="str">
            <v>50313200-4</v>
          </cell>
          <cell r="D13">
            <v>99924</v>
          </cell>
          <cell r="G13" t="str">
            <v>01.01.2025</v>
          </cell>
          <cell r="H13" t="str">
            <v>29.03.2025</v>
          </cell>
        </row>
        <row r="14">
          <cell r="A14">
            <v>24</v>
          </cell>
          <cell r="B14" t="str">
            <v xml:space="preserve">Servicii  echipamente de multiplicat, de adunat (colat) si de finisat (tip DUPLO) </v>
          </cell>
          <cell r="C14" t="str">
            <v>50313000-2</v>
          </cell>
          <cell r="D14">
            <v>48960</v>
          </cell>
          <cell r="G14" t="str">
            <v>01.01.2025</v>
          </cell>
          <cell r="H14" t="str">
            <v>29.03.2025</v>
          </cell>
        </row>
        <row r="15">
          <cell r="A15">
            <v>25</v>
          </cell>
          <cell r="B15" t="str">
            <v xml:space="preserve">Service pentru echipamentelor de de tiparire tip offset, de adunat (colat), de finisat (taiat si brosat cu termoclei) si prepress (matrite tip ADAST, HORIZON, DEGRA, PERFECTA,MAN ROLAND ) </v>
          </cell>
          <cell r="C15" t="str">
            <v>50313000-2</v>
          </cell>
          <cell r="D15">
            <v>48960</v>
          </cell>
          <cell r="G15" t="str">
            <v>01.01.2025</v>
          </cell>
          <cell r="H15" t="str">
            <v>29.03.2025</v>
          </cell>
        </row>
        <row r="16">
          <cell r="A16">
            <v>26</v>
          </cell>
          <cell r="B16" t="str">
            <v>Redeventa anuala licenta GSI</v>
          </cell>
          <cell r="C16" t="str">
            <v>79941000-2</v>
          </cell>
          <cell r="D16">
            <v>500</v>
          </cell>
          <cell r="G16" t="str">
            <v>01.01.2025</v>
          </cell>
          <cell r="H16" t="str">
            <v>29.03.2025</v>
          </cell>
        </row>
        <row r="17">
          <cell r="A17">
            <v>27</v>
          </cell>
          <cell r="B17" t="str">
            <v>Solutie centralizata Antivirus si antimalware la nivel INS (servicii de aplicare de software de securitate)</v>
          </cell>
          <cell r="C17" t="str">
            <v>72263000-6</v>
          </cell>
          <cell r="D17">
            <v>259200</v>
          </cell>
          <cell r="G17" t="str">
            <v>01.01.2025</v>
          </cell>
          <cell r="H17" t="str">
            <v>29.03.2025</v>
          </cell>
        </row>
        <row r="18">
          <cell r="A18">
            <v>28</v>
          </cell>
          <cell r="B18" t="str">
            <v xml:space="preserve">Servicii de intretinere si reparatii a echipamentelor hardware din proiectele Esop si Edemos pentru anul 2025 cu timp  garantat de remediere a defectiunilor </v>
          </cell>
          <cell r="C18" t="str">
            <v>50312100-6</v>
          </cell>
          <cell r="D18">
            <v>192000</v>
          </cell>
          <cell r="G18" t="str">
            <v>01.01.2025</v>
          </cell>
          <cell r="H18" t="str">
            <v>29.03.2025</v>
          </cell>
        </row>
        <row r="19">
          <cell r="A19">
            <v>29</v>
          </cell>
          <cell r="B19" t="str">
            <v>Cartuse toner</v>
          </cell>
          <cell r="C19" t="str">
            <v xml:space="preserve">30125100-2
</v>
          </cell>
          <cell r="D19">
            <v>100000</v>
          </cell>
          <cell r="G19" t="str">
            <v>01.01.2025</v>
          </cell>
          <cell r="H19" t="str">
            <v>29.03.2025</v>
          </cell>
        </row>
        <row r="20">
          <cell r="A20">
            <v>30</v>
          </cell>
          <cell r="B20" t="str">
            <v>Cartuse toner 
pentru alegerile Prezidențiale din luna mai 2025</v>
          </cell>
          <cell r="C20" t="str">
            <v xml:space="preserve">30125100-2
</v>
          </cell>
          <cell r="D20">
            <v>29501</v>
          </cell>
          <cell r="G20" t="str">
            <v>22.04.2025</v>
          </cell>
          <cell r="H20" t="str">
            <v>29.04.2025</v>
          </cell>
        </row>
        <row r="21">
          <cell r="A21">
            <v>31</v>
          </cell>
          <cell r="B21" t="str">
            <v>Suport echipamente componente ale sistemului de acces securizat de la distanță in reteaua INS</v>
          </cell>
          <cell r="C21" t="str">
            <v>72253000-3</v>
          </cell>
          <cell r="D21">
            <v>20168</v>
          </cell>
          <cell r="G21" t="str">
            <v>01.01.2025</v>
          </cell>
          <cell r="H21" t="str">
            <v>29.03.2025</v>
          </cell>
        </row>
        <row r="22">
          <cell r="A22">
            <v>32</v>
          </cell>
          <cell r="B22" t="str">
            <v>Servicii de asistentă  pentru functionarea website-urile INS și de întretinerea resurselor logice de tehnologia informațiilor aferente</v>
          </cell>
          <cell r="C22" t="str">
            <v>72267100-0</v>
          </cell>
          <cell r="D22">
            <v>60000</v>
          </cell>
          <cell r="G22" t="str">
            <v>01.01.2025</v>
          </cell>
          <cell r="H22" t="str">
            <v>29.03.2025</v>
          </cell>
        </row>
        <row r="23">
          <cell r="A23">
            <v>33</v>
          </cell>
          <cell r="B23" t="str">
            <v>Casti</v>
          </cell>
          <cell r="C23" t="str">
            <v>32342100-3</v>
          </cell>
          <cell r="D23">
            <v>1035</v>
          </cell>
          <cell r="G23" t="str">
            <v>01.05.2025</v>
          </cell>
          <cell r="H23" t="str">
            <v>28.06.2025</v>
          </cell>
        </row>
        <row r="24">
          <cell r="A24">
            <v>34</v>
          </cell>
          <cell r="B24" t="str">
            <v>Servicii de furnizare acces la aplicații pentru conferințe web(Cisco webex Meeting)</v>
          </cell>
          <cell r="C24" t="str">
            <v>72268000-1</v>
          </cell>
          <cell r="D24">
            <v>2324</v>
          </cell>
          <cell r="G24" t="str">
            <v>01.07.2025</v>
          </cell>
        </row>
        <row r="25">
          <cell r="A25">
            <v>35</v>
          </cell>
          <cell r="B25" t="str">
            <v>Carton  dublu cretat 250 gr/mp</v>
          </cell>
          <cell r="C25" t="str">
            <v xml:space="preserve"> 30197600-2</v>
          </cell>
          <cell r="D25">
            <v>6000</v>
          </cell>
          <cell r="G25" t="str">
            <v>01.01.2025</v>
          </cell>
          <cell r="H25" t="str">
            <v>29.12.2025</v>
          </cell>
        </row>
        <row r="26">
          <cell r="A26">
            <v>36</v>
          </cell>
          <cell r="B26" t="str">
            <v>Tub carton cu capac</v>
          </cell>
          <cell r="C26" t="str">
            <v xml:space="preserve"> 30197610-5</v>
          </cell>
          <cell r="D26">
            <v>805</v>
          </cell>
          <cell r="G26" t="str">
            <v>01.01.2025</v>
          </cell>
          <cell r="H26" t="str">
            <v>30.03.2025</v>
          </cell>
        </row>
        <row r="27">
          <cell r="A27">
            <v>37</v>
          </cell>
          <cell r="B27" t="str">
            <v>Baterii alcaline</v>
          </cell>
          <cell r="C27" t="str">
            <v>31411000-0</v>
          </cell>
          <cell r="D27">
            <v>290</v>
          </cell>
          <cell r="G27" t="str">
            <v>01.01.2025</v>
          </cell>
          <cell r="H27" t="str">
            <v>30.06.2025</v>
          </cell>
        </row>
        <row r="28">
          <cell r="A28">
            <v>38</v>
          </cell>
          <cell r="B28" t="str">
            <v>Servicii de tiparire la MO procese verbale pentru alegeri prezidențiale 2025</v>
          </cell>
          <cell r="C28" t="str">
            <v>79823000-9</v>
          </cell>
          <cell r="D28">
            <v>237129</v>
          </cell>
          <cell r="G28" t="str">
            <v>09.03.2025</v>
          </cell>
          <cell r="H28" t="str">
            <v>30.05.2025</v>
          </cell>
        </row>
        <row r="29">
          <cell r="A29">
            <v>39</v>
          </cell>
          <cell r="B29" t="str">
            <v>Prelungitoare  cu protecție la supratensiune 5m /6 prize</v>
          </cell>
          <cell r="C29" t="str">
            <v>31224810-3</v>
          </cell>
          <cell r="D29">
            <v>1337.8</v>
          </cell>
          <cell r="G29" t="str">
            <v>22.04.2025</v>
          </cell>
          <cell r="H29" t="str">
            <v>30.06.2025</v>
          </cell>
        </row>
        <row r="30">
          <cell r="B30" t="str">
            <v>Prelungitor  50mX2.5mm rolă cu tambur cu 4 prize</v>
          </cell>
          <cell r="C30" t="str">
            <v>31224810-4</v>
          </cell>
          <cell r="D30">
            <v>966.4</v>
          </cell>
          <cell r="G30" t="str">
            <v>30.04.2025</v>
          </cell>
          <cell r="H30" t="str">
            <v>30.06.2025</v>
          </cell>
        </row>
        <row r="31">
          <cell r="B31" t="str">
            <v>Prelungitoare  cu protecție 6 prize și USB</v>
          </cell>
          <cell r="C31" t="str">
            <v>31224810-5</v>
          </cell>
          <cell r="D31">
            <v>777.35</v>
          </cell>
          <cell r="G31" t="str">
            <v>30.04.2025</v>
          </cell>
          <cell r="H31" t="str">
            <v>30.06.2025</v>
          </cell>
        </row>
        <row r="32">
          <cell r="A32">
            <v>42</v>
          </cell>
          <cell r="B32" t="str">
            <v>Prelungitoare  5m /5 prize</v>
          </cell>
          <cell r="C32" t="str">
            <v>31224810-3</v>
          </cell>
          <cell r="D32">
            <v>3176</v>
          </cell>
          <cell r="G32" t="str">
            <v>22.04.2025</v>
          </cell>
          <cell r="H32" t="str">
            <v>30.04.2025</v>
          </cell>
        </row>
        <row r="33">
          <cell r="D33">
            <v>1438794.55</v>
          </cell>
        </row>
      </sheetData>
      <sheetData sheetId="11">
        <row r="6">
          <cell r="A6">
            <v>43</v>
          </cell>
          <cell r="B6" t="str">
            <v>Servicii de administrare tehnică și de întreținere a incintelor şi a instalaţiilor ce aparţin clădirii în care îşi desfăşoară activitatea aparatul central al Institutului Naţional de Statistică şi a spaţiilor exterioare conexe</v>
          </cell>
          <cell r="C6" t="str">
            <v>50800000-3</v>
          </cell>
          <cell r="D6">
            <v>259112.9</v>
          </cell>
          <cell r="G6" t="str">
            <v>01.01.2025</v>
          </cell>
          <cell r="H6" t="str">
            <v>30.12.2025</v>
          </cell>
        </row>
        <row r="7">
          <cell r="A7">
            <v>44</v>
          </cell>
          <cell r="B7" t="str">
            <v>Servicii de reparare şi de întreţinere a ascensoarelor</v>
          </cell>
          <cell r="C7" t="str">
            <v>50750000-7</v>
          </cell>
          <cell r="D7">
            <v>46536</v>
          </cell>
          <cell r="G7" t="str">
            <v>01.01.2025</v>
          </cell>
          <cell r="H7" t="str">
            <v>30.12.2025</v>
          </cell>
        </row>
        <row r="8">
          <cell r="A8">
            <v>45</v>
          </cell>
          <cell r="B8" t="str">
            <v xml:space="preserve">Servicii de dezinsectie si deratizare a sediului INS </v>
          </cell>
          <cell r="C8" t="str">
            <v>90921000-9; 90923000-3</v>
          </cell>
          <cell r="D8">
            <v>16766.41</v>
          </cell>
          <cell r="G8" t="str">
            <v>01.01.2025</v>
          </cell>
          <cell r="H8" t="str">
            <v>30.12.2025</v>
          </cell>
        </row>
        <row r="9">
          <cell r="A9">
            <v>46</v>
          </cell>
          <cell r="B9" t="str">
            <v>Servicii de intretinere si reparare a sistemelor de securitate</v>
          </cell>
          <cell r="C9" t="str">
            <v>50610000-4</v>
          </cell>
          <cell r="D9">
            <v>74400</v>
          </cell>
          <cell r="G9" t="str">
            <v>01.01.2025</v>
          </cell>
          <cell r="H9" t="str">
            <v>30.12.2025</v>
          </cell>
        </row>
        <row r="10">
          <cell r="A10">
            <v>47</v>
          </cell>
          <cell r="B10" t="str">
            <v>Servicii de întreţinere şi de repararea ap. de aer conditionat</v>
          </cell>
          <cell r="C10" t="str">
            <v>50730000-1</v>
          </cell>
          <cell r="D10">
            <v>43890</v>
          </cell>
          <cell r="G10" t="str">
            <v>01.07.2025</v>
          </cell>
          <cell r="H10" t="str">
            <v>30.09.2025</v>
          </cell>
        </row>
        <row r="11">
          <cell r="A11">
            <v>48</v>
          </cell>
          <cell r="B11" t="str">
            <v>Servicii de întreţinere şi de repararea sistem de climatizare</v>
          </cell>
          <cell r="C11" t="str">
            <v>50000000-5</v>
          </cell>
          <cell r="D11">
            <v>26280</v>
          </cell>
          <cell r="G11" t="str">
            <v>01.01.2025</v>
          </cell>
          <cell r="H11" t="str">
            <v>30.12.2025</v>
          </cell>
        </row>
        <row r="12">
          <cell r="A12">
            <v>49</v>
          </cell>
          <cell r="B12" t="str">
            <v>Servicii de intretinere și reparații grup electrogen GSW415V</v>
          </cell>
          <cell r="C12" t="str">
            <v xml:space="preserve">50532300-6
</v>
          </cell>
          <cell r="D12">
            <v>15000</v>
          </cell>
          <cell r="G12" t="str">
            <v>01.01.2025</v>
          </cell>
          <cell r="H12" t="str">
            <v>30.12.2025</v>
          </cell>
        </row>
        <row r="13">
          <cell r="A13">
            <v>50</v>
          </cell>
          <cell r="B13" t="str">
            <v>Asigurari CASCO autoturisme din parcul auto al INS</v>
          </cell>
          <cell r="C13" t="str">
            <v>66514100-7
66514110-0</v>
          </cell>
          <cell r="D13">
            <v>25102.2</v>
          </cell>
          <cell r="G13" t="str">
            <v>01.01.2025</v>
          </cell>
          <cell r="H13" t="str">
            <v>30.12.2025</v>
          </cell>
        </row>
        <row r="14">
          <cell r="A14">
            <v>51</v>
          </cell>
          <cell r="B14" t="str">
            <v>Asigurari RCA</v>
          </cell>
          <cell r="C14" t="str">
            <v xml:space="preserve"> 66516100-1</v>
          </cell>
          <cell r="D14">
            <v>13769.82</v>
          </cell>
          <cell r="G14" t="str">
            <v>01.01.2025</v>
          </cell>
          <cell r="H14" t="str">
            <v>30.12.2025</v>
          </cell>
        </row>
        <row r="15">
          <cell r="A15">
            <v>52</v>
          </cell>
          <cell r="B15" t="str">
            <v>Servicii de revizie, diagnoza , inspectie tehnica CNCIR ( 3 buc ascensoare si transpaleta)</v>
          </cell>
          <cell r="C15" t="str">
            <v>71631000-0
71334000-8</v>
          </cell>
          <cell r="D15">
            <v>3336.84</v>
          </cell>
          <cell r="G15" t="str">
            <v>01.01.2025</v>
          </cell>
          <cell r="H15" t="str">
            <v>30.12.2025</v>
          </cell>
        </row>
        <row r="16">
          <cell r="A16">
            <v>53</v>
          </cell>
          <cell r="B16" t="str">
            <v>Servicii de verificare PRAM</v>
          </cell>
          <cell r="C16" t="str">
            <v>71632000-7</v>
          </cell>
          <cell r="D16">
            <v>6612.5</v>
          </cell>
          <cell r="G16" t="str">
            <v>01.01.2025</v>
          </cell>
          <cell r="H16" t="str">
            <v>30.12.2025</v>
          </cell>
        </row>
        <row r="17">
          <cell r="A17">
            <v>54</v>
          </cell>
          <cell r="D17">
            <v>86000</v>
          </cell>
          <cell r="G17" t="str">
            <v>01.01.2025</v>
          </cell>
          <cell r="H17" t="str">
            <v>30.12.2025</v>
          </cell>
        </row>
        <row r="18">
          <cell r="A18">
            <v>55</v>
          </cell>
          <cell r="B18" t="str">
            <v xml:space="preserve">Servicii de  verificare tehnica bianuala,ITP (pentru automobile din dotare INS) </v>
          </cell>
          <cell r="C18" t="str">
            <v>71631200-2
50112000-3</v>
          </cell>
          <cell r="D18">
            <v>2495.5</v>
          </cell>
          <cell r="G18" t="str">
            <v>01.01.2025</v>
          </cell>
          <cell r="H18" t="str">
            <v>30.12.2025</v>
          </cell>
        </row>
        <row r="19">
          <cell r="A19">
            <v>56</v>
          </cell>
          <cell r="B19" t="str">
            <v>Publicare in Monitorul Oficial,Publicare anunturi, Publicare anunturi inchiriere spatii</v>
          </cell>
          <cell r="C19" t="str">
            <v>79823000-9
79341000-6</v>
          </cell>
          <cell r="D19">
            <v>12600</v>
          </cell>
          <cell r="G19" t="str">
            <v>01.01.2025</v>
          </cell>
          <cell r="H19" t="str">
            <v>30.12.2025</v>
          </cell>
        </row>
        <row r="20">
          <cell r="A20">
            <v>57</v>
          </cell>
          <cell r="B20" t="str">
            <v>Abonament Programul Legislativ</v>
          </cell>
          <cell r="C20" t="str">
            <v xml:space="preserve">79980000-7
</v>
          </cell>
          <cell r="D20">
            <v>21600</v>
          </cell>
          <cell r="G20" t="str">
            <v>01.01.2025</v>
          </cell>
          <cell r="H20" t="str">
            <v>30.12.2025</v>
          </cell>
        </row>
        <row r="21">
          <cell r="A21">
            <v>58</v>
          </cell>
          <cell r="B21" t="str">
            <v>Servicii de prelucrare arhivistică și legătorie</v>
          </cell>
          <cell r="C21" t="str">
            <v>79995100-6</v>
          </cell>
          <cell r="D21">
            <v>0</v>
          </cell>
          <cell r="G21" t="str">
            <v>01.01.2025</v>
          </cell>
          <cell r="H21" t="str">
            <v>30.12.2025</v>
          </cell>
        </row>
        <row r="22">
          <cell r="A22">
            <v>59</v>
          </cell>
          <cell r="B22" t="str">
            <v xml:space="preserve"> Roviniete auto</v>
          </cell>
          <cell r="C22" t="str">
            <v>22453000-0
79941000-2</v>
          </cell>
          <cell r="D22">
            <v>1815</v>
          </cell>
          <cell r="G22" t="str">
            <v>01.01.2025</v>
          </cell>
          <cell r="H22" t="str">
            <v>30.12.2025</v>
          </cell>
        </row>
        <row r="23">
          <cell r="A23">
            <v>60</v>
          </cell>
          <cell r="B23" t="str">
            <v>Pachet de materiale necesare intretinere autoturisme INS</v>
          </cell>
          <cell r="C23" t="str">
            <v>39831500-1 ; 39800000-0 ; 39525800-6; 39811100-1 
19510000-4</v>
          </cell>
          <cell r="D23">
            <v>1949.48</v>
          </cell>
          <cell r="G23" t="str">
            <v>01.01.2025</v>
          </cell>
          <cell r="H23" t="str">
            <v>30.12.2025</v>
          </cell>
        </row>
        <row r="24">
          <cell r="A24">
            <v>61</v>
          </cell>
          <cell r="B24" t="str">
            <v>Servicii de verificare ,reincarcare si scoatere din uz a stingatoarelor aflate in patrimoiniul INS</v>
          </cell>
          <cell r="C24" t="str">
            <v xml:space="preserve">50413200-5
</v>
          </cell>
          <cell r="D24">
            <v>6922.58</v>
          </cell>
          <cell r="G24" t="str">
            <v>01.01.2025</v>
          </cell>
          <cell r="H24" t="str">
            <v>30.12.2025</v>
          </cell>
        </row>
        <row r="25">
          <cell r="A25">
            <v>62</v>
          </cell>
          <cell r="B25" t="str">
            <v>Servicii de transport pe platforma a automobilelor INS</v>
          </cell>
          <cell r="C25" t="str">
            <v>50118110-9</v>
          </cell>
          <cell r="D25">
            <v>1915.91</v>
          </cell>
          <cell r="G25" t="str">
            <v>01.01.2025</v>
          </cell>
          <cell r="H25" t="str">
            <v>30.12.2025</v>
          </cell>
        </row>
        <row r="26">
          <cell r="A26">
            <v>63</v>
          </cell>
          <cell r="B26" t="str">
            <v>Servicii de prelungire domenii si de gazduire a site-urilor INS, certificate SSL</v>
          </cell>
          <cell r="C26" t="str">
            <v>72417000-6 72415000-2 72910000-2</v>
          </cell>
          <cell r="D26">
            <v>11150</v>
          </cell>
          <cell r="G26" t="str">
            <v>01.01.2025</v>
          </cell>
          <cell r="H26" t="str">
            <v>30.12.2025</v>
          </cell>
        </row>
        <row r="27">
          <cell r="A27">
            <v>64</v>
          </cell>
          <cell r="B27" t="str">
            <v>Certificat digitale SSL pentru server Apache</v>
          </cell>
          <cell r="C27" t="str">
            <v>79132000-8</v>
          </cell>
          <cell r="D27">
            <v>1000</v>
          </cell>
          <cell r="G27" t="str">
            <v>01.01.2025</v>
          </cell>
          <cell r="H27" t="str">
            <v>30.12.2025</v>
          </cell>
        </row>
        <row r="28">
          <cell r="A28">
            <v>65</v>
          </cell>
          <cell r="B28" t="str">
            <v>Legitimații de serviciu</v>
          </cell>
          <cell r="C28" t="str">
            <v>35123400-6</v>
          </cell>
          <cell r="D28">
            <v>7040</v>
          </cell>
          <cell r="G28" t="str">
            <v>01.01.2025</v>
          </cell>
          <cell r="H28" t="str">
            <v>30.12.2025</v>
          </cell>
        </row>
        <row r="29">
          <cell r="A29">
            <v>66</v>
          </cell>
          <cell r="B29" t="str">
            <v>Servicii de taxare</v>
          </cell>
          <cell r="C29" t="str">
            <v>63712400-7
63712311-6</v>
          </cell>
          <cell r="D29">
            <v>1201.67</v>
          </cell>
          <cell r="G29" t="str">
            <v>01.01.2025</v>
          </cell>
          <cell r="H29" t="str">
            <v>30.12.2025</v>
          </cell>
        </row>
        <row r="30">
          <cell r="D30">
            <v>686496.81</v>
          </cell>
        </row>
      </sheetData>
      <sheetData sheetId="12">
        <row r="8">
          <cell r="A8">
            <v>67</v>
          </cell>
          <cell r="B8" t="str">
            <v>Servicii de intretinere si reparatii,revizii, diagnoza autoturisme, inlocuire anvelope și echilibrare , inlocuire AC</v>
          </cell>
          <cell r="C8" t="str">
            <v xml:space="preserve">50112000-3
50100000-6
</v>
          </cell>
          <cell r="D8">
            <v>34285.699999999997</v>
          </cell>
          <cell r="G8" t="str">
            <v>01.01.2025</v>
          </cell>
          <cell r="H8" t="str">
            <v>30.12.2025</v>
          </cell>
        </row>
        <row r="9">
          <cell r="A9">
            <v>68</v>
          </cell>
          <cell r="B9" t="str">
            <v>Pachet service autoturisme VW Taigo (2 buc)</v>
          </cell>
          <cell r="C9" t="str">
            <v>50100000-6</v>
          </cell>
          <cell r="D9">
            <v>7300</v>
          </cell>
        </row>
        <row r="10">
          <cell r="A10">
            <v>69</v>
          </cell>
          <cell r="B10" t="str">
            <v xml:space="preserve">Pachet service autoturism SUV </v>
          </cell>
          <cell r="C10" t="str">
            <v>50100000-6</v>
          </cell>
          <cell r="D10">
            <v>3372</v>
          </cell>
          <cell r="G10" t="str">
            <v>01.01.2025</v>
          </cell>
          <cell r="H10" t="str">
            <v>30.12.2025</v>
          </cell>
        </row>
        <row r="11">
          <cell r="D11">
            <v>44957.7</v>
          </cell>
        </row>
      </sheetData>
      <sheetData sheetId="13">
        <row r="9">
          <cell r="D9">
            <v>0</v>
          </cell>
        </row>
      </sheetData>
      <sheetData sheetId="14" refreshError="1"/>
      <sheetData sheetId="15">
        <row r="8">
          <cell r="A8">
            <v>70</v>
          </cell>
          <cell r="B8" t="str">
            <v>Servicii de evaluare pentru determinarea activelor corporale de natura construcțiilor si terenului din patrimoniul public al statului administrat de INS</v>
          </cell>
          <cell r="C8" t="str">
            <v>79419000-4</v>
          </cell>
          <cell r="D8">
            <v>6302.5</v>
          </cell>
          <cell r="G8" t="str">
            <v>01.01.2025</v>
          </cell>
          <cell r="H8" t="str">
            <v>30.12.2025</v>
          </cell>
        </row>
        <row r="9">
          <cell r="D9">
            <v>6302.5</v>
          </cell>
        </row>
      </sheetData>
      <sheetData sheetId="16">
        <row r="6">
          <cell r="A6">
            <v>20.13</v>
          </cell>
        </row>
        <row r="7">
          <cell r="A7">
            <v>71</v>
          </cell>
          <cell r="B7" t="str">
            <v>Servicii de pregatire profesionala</v>
          </cell>
          <cell r="C7" t="str">
            <v>80511000-9</v>
          </cell>
          <cell r="D7">
            <v>24117.599999999999</v>
          </cell>
          <cell r="G7" t="str">
            <v>01.01.2025</v>
          </cell>
          <cell r="H7" t="str">
            <v>29.11.2025</v>
          </cell>
        </row>
        <row r="9">
          <cell r="D9">
            <v>24117.599999999999</v>
          </cell>
        </row>
      </sheetData>
      <sheetData sheetId="17">
        <row r="8">
          <cell r="A8">
            <v>72</v>
          </cell>
          <cell r="B8" t="str">
            <v xml:space="preserve">Servicii medicale de medicina muncii                                                                                                                                                                                                                            </v>
          </cell>
          <cell r="C8" t="str">
            <v>85147000-1</v>
          </cell>
          <cell r="D8">
            <v>50000</v>
          </cell>
          <cell r="G8" t="str">
            <v>01.01.2025</v>
          </cell>
          <cell r="H8" t="str">
            <v>30.03.2025</v>
          </cell>
        </row>
        <row r="9">
          <cell r="A9">
            <v>73</v>
          </cell>
          <cell r="B9" t="str">
            <v>Consumabile medicale</v>
          </cell>
          <cell r="C9" t="str">
            <v>33140000-3</v>
          </cell>
          <cell r="D9">
            <v>77</v>
          </cell>
          <cell r="G9" t="str">
            <v>01.01.2025</v>
          </cell>
          <cell r="H9" t="str">
            <v>30.03.2025</v>
          </cell>
        </row>
        <row r="10">
          <cell r="A10">
            <v>74</v>
          </cell>
          <cell r="B10" t="str">
            <v xml:space="preserve">Servicii  in domeniul  prevenirii stigerii incendiilor (PSI) si a situatiilor de urgenta(SU) </v>
          </cell>
          <cell r="C10" t="str">
            <v>79417000-0</v>
          </cell>
          <cell r="D10">
            <v>11900</v>
          </cell>
          <cell r="G10" t="str">
            <v>01.01.2025</v>
          </cell>
          <cell r="H10" t="str">
            <v>30.03.2025</v>
          </cell>
        </row>
        <row r="11">
          <cell r="D11">
            <v>61977</v>
          </cell>
        </row>
      </sheetData>
      <sheetData sheetId="18">
        <row r="9">
          <cell r="A9">
            <v>75</v>
          </cell>
          <cell r="B9" t="str">
            <v>Apa minerala plata</v>
          </cell>
          <cell r="C9" t="str">
            <v>15981100-9</v>
          </cell>
          <cell r="D9">
            <v>12800</v>
          </cell>
          <cell r="G9" t="str">
            <v>01.01.2025</v>
          </cell>
          <cell r="H9" t="str">
            <v>31.12.2025</v>
          </cell>
        </row>
        <row r="10">
          <cell r="A10">
            <v>76</v>
          </cell>
          <cell r="B10" t="str">
            <v>Apa minerala carbogazoasa</v>
          </cell>
          <cell r="C10" t="str">
            <v>15981200-0</v>
          </cell>
          <cell r="D10">
            <v>3663</v>
          </cell>
          <cell r="G10" t="str">
            <v>01.01.2025</v>
          </cell>
          <cell r="H10" t="str">
            <v>31.12.2025</v>
          </cell>
        </row>
        <row r="11">
          <cell r="A11">
            <v>77</v>
          </cell>
          <cell r="B11" t="str">
            <v>Cafea</v>
          </cell>
          <cell r="C11" t="str">
            <v>15860000-4</v>
          </cell>
          <cell r="D11">
            <v>9200</v>
          </cell>
          <cell r="G11" t="str">
            <v>01.01.2025</v>
          </cell>
          <cell r="H11" t="str">
            <v>31.12.2025</v>
          </cell>
        </row>
        <row r="12">
          <cell r="A12">
            <v>78</v>
          </cell>
          <cell r="B12" t="str">
            <v xml:space="preserve">Ceai la pliculet </v>
          </cell>
          <cell r="C12" t="str">
            <v>15864100-3</v>
          </cell>
          <cell r="D12">
            <v>700</v>
          </cell>
          <cell r="G12" t="str">
            <v>01.01.2025</v>
          </cell>
          <cell r="H12" t="str">
            <v>31.12.2025</v>
          </cell>
        </row>
        <row r="13">
          <cell r="A13">
            <v>79</v>
          </cell>
          <cell r="B13" t="str">
            <v>Zahar</v>
          </cell>
          <cell r="C13" t="str">
            <v>15831000-2</v>
          </cell>
          <cell r="D13">
            <v>700</v>
          </cell>
          <cell r="G13" t="str">
            <v>01.01.2025</v>
          </cell>
          <cell r="H13" t="str">
            <v>31.12.2025</v>
          </cell>
        </row>
        <row r="14">
          <cell r="A14">
            <v>80</v>
          </cell>
          <cell r="B14" t="str">
            <v>Pahare unica folosinta</v>
          </cell>
          <cell r="C14" t="str">
            <v>39222100-5</v>
          </cell>
          <cell r="D14">
            <v>570</v>
          </cell>
          <cell r="G14" t="str">
            <v>01.01.2025</v>
          </cell>
          <cell r="H14" t="str">
            <v>31.12.2025</v>
          </cell>
        </row>
        <row r="15">
          <cell r="A15">
            <v>81</v>
          </cell>
          <cell r="B15" t="str">
            <v>Lapte</v>
          </cell>
          <cell r="C15" t="str">
            <v>15511600-9</v>
          </cell>
          <cell r="D15">
            <v>1000</v>
          </cell>
          <cell r="G15" t="str">
            <v>01.01.2025</v>
          </cell>
          <cell r="H15" t="str">
            <v>31.12.2025</v>
          </cell>
        </row>
        <row r="16">
          <cell r="A16">
            <v>82</v>
          </cell>
          <cell r="B16" t="str">
            <v>Hartie filtru cafea</v>
          </cell>
          <cell r="C16" t="str">
            <v>33772000-2</v>
          </cell>
          <cell r="D16">
            <v>115.2</v>
          </cell>
          <cell r="G16" t="str">
            <v>01.01.2025</v>
          </cell>
          <cell r="H16" t="str">
            <v>31.12.2025</v>
          </cell>
        </row>
        <row r="17">
          <cell r="A17">
            <v>83</v>
          </cell>
          <cell r="B17" t="str">
            <v>Paletine lemn</v>
          </cell>
          <cell r="C17" t="str">
            <v>39222100-5</v>
          </cell>
          <cell r="D17">
            <v>500</v>
          </cell>
          <cell r="G17" t="str">
            <v>01.01.2025</v>
          </cell>
          <cell r="H17" t="str">
            <v>31.12.2025</v>
          </cell>
        </row>
        <row r="18">
          <cell r="D18">
            <v>29248.2</v>
          </cell>
        </row>
      </sheetData>
      <sheetData sheetId="19">
        <row r="8">
          <cell r="A8">
            <v>84</v>
          </cell>
          <cell r="B8" t="str">
            <v>Servicii de tiparire si livrare vouchere de vacanta si servicii accesorii</v>
          </cell>
          <cell r="C8" t="str">
            <v>30237131-6</v>
          </cell>
          <cell r="D8">
            <v>6.2</v>
          </cell>
          <cell r="G8" t="str">
            <v>01.01.2025</v>
          </cell>
          <cell r="H8" t="str">
            <v>30.03.2025</v>
          </cell>
        </row>
        <row r="9">
          <cell r="D9">
            <v>6.2</v>
          </cell>
        </row>
      </sheetData>
      <sheetData sheetId="20">
        <row r="6">
          <cell r="A6">
            <v>85</v>
          </cell>
          <cell r="B6" t="str">
            <v>Autoturisme clasa SUV, HEV(M1)</v>
          </cell>
          <cell r="C6" t="str">
            <v>34110000-1</v>
          </cell>
          <cell r="D6">
            <v>140000</v>
          </cell>
          <cell r="G6" t="str">
            <v>25.03.2025</v>
          </cell>
          <cell r="H6" t="str">
            <v>29.12.2025</v>
          </cell>
        </row>
        <row r="7">
          <cell r="A7">
            <v>86</v>
          </cell>
          <cell r="B7" t="str">
            <v>Server</v>
          </cell>
          <cell r="C7" t="str">
            <v>4882000-2</v>
          </cell>
          <cell r="D7">
            <v>260000</v>
          </cell>
          <cell r="G7" t="str">
            <v>25.03.2025</v>
          </cell>
          <cell r="H7" t="str">
            <v>30.12.2025</v>
          </cell>
        </row>
        <row r="9">
          <cell r="D9">
            <v>400000</v>
          </cell>
        </row>
      </sheetData>
      <sheetData sheetId="21">
        <row r="7">
          <cell r="A7" t="str">
            <v>71.01.30</v>
          </cell>
        </row>
        <row r="9">
          <cell r="A9">
            <v>87</v>
          </cell>
          <cell r="B9" t="str">
            <v>Servicii de dirigenție de șantier</v>
          </cell>
          <cell r="C9" t="str">
            <v>71520000-9</v>
          </cell>
          <cell r="D9">
            <v>10000</v>
          </cell>
          <cell r="G9" t="str">
            <v>03.01.2025</v>
          </cell>
          <cell r="H9" t="str">
            <v>30.11.2025</v>
          </cell>
        </row>
        <row r="11">
          <cell r="D11">
            <v>10000</v>
          </cell>
        </row>
      </sheetData>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ralizatorPAAP 2024"/>
      <sheetName val="PROGRAM-CONTRACTE"/>
      <sheetName val="20.01.01"/>
      <sheetName val="20.01.05"/>
      <sheetName val="20.01.08"/>
      <sheetName val="20.01.09"/>
      <sheetName val="20.01.30"/>
      <sheetName val="20.05.30"/>
      <sheetName val="20.02"/>
      <sheetName val="20.06.01"/>
      <sheetName val="20.06.02"/>
      <sheetName val="71.01.02"/>
      <sheetName val="71.01.03"/>
      <sheetName val="56,02"/>
    </sheetNames>
    <sheetDataSet>
      <sheetData sheetId="0" refreshError="1"/>
      <sheetData sheetId="1" refreshError="1"/>
      <sheetData sheetId="2"/>
      <sheetData sheetId="3">
        <row r="7">
          <cell r="A7">
            <v>1</v>
          </cell>
          <cell r="B7" t="str">
            <v>Combustibil (benzina si motorina) pentru autoturismele din parcul auto al INS</v>
          </cell>
          <cell r="C7" t="str">
            <v>09132100-4 09134200-9</v>
          </cell>
          <cell r="D7">
            <v>46000</v>
          </cell>
          <cell r="F7" t="str">
            <v>acord cadru nr.2313/13.10.2024
 ONAC</v>
          </cell>
          <cell r="G7" t="str">
            <v>01.01.2025</v>
          </cell>
          <cell r="H7" t="str">
            <v>30.12.2025</v>
          </cell>
        </row>
        <row r="8">
          <cell r="A8">
            <v>2</v>
          </cell>
          <cell r="B8" t="str">
            <v>Combustibil (benzina si motorina) pentru autoturismele din parcul auto al INS</v>
          </cell>
          <cell r="C8" t="str">
            <v>09132100-4 09134200-9</v>
          </cell>
          <cell r="D8">
            <v>3574.05</v>
          </cell>
          <cell r="F8" t="str">
            <v>acord cadru
 ONAC</v>
          </cell>
        </row>
        <row r="9">
          <cell r="D9">
            <v>49574.05</v>
          </cell>
        </row>
      </sheetData>
      <sheetData sheetId="4" refreshError="1"/>
      <sheetData sheetId="5">
        <row r="7">
          <cell r="A7">
            <v>3</v>
          </cell>
          <cell r="B7" t="str">
            <v>Hartie A4 copiator 80 gr/mp si Hartie A3 copiator (PCS+producție tipografică)</v>
          </cell>
          <cell r="D7">
            <v>44537.81</v>
          </cell>
          <cell r="G7" t="str">
            <v>01.01.2025</v>
          </cell>
          <cell r="H7" t="str">
            <v>20.12.2025</v>
          </cell>
        </row>
        <row r="8">
          <cell r="D8">
            <v>44537.81</v>
          </cell>
        </row>
      </sheetData>
      <sheetData sheetId="6">
        <row r="7">
          <cell r="A7">
            <v>4</v>
          </cell>
          <cell r="B7" t="str">
            <v>Servicii de curatenie a spațiilor ce aparțin cladirii în care își desfașoară activitatea Institutul Național de Statistica</v>
          </cell>
          <cell r="C7" t="str">
            <v>90919000-2</v>
          </cell>
          <cell r="D7">
            <v>696000</v>
          </cell>
          <cell r="F7" t="str">
            <v>Procedura simplificata</v>
          </cell>
          <cell r="G7" t="str">
            <v>01.01.2025</v>
          </cell>
          <cell r="H7" t="str">
            <v>30.12.2025</v>
          </cell>
        </row>
        <row r="8">
          <cell r="A8">
            <v>5</v>
          </cell>
          <cell r="B8" t="str">
            <v>Servicii de pază și protecție</v>
          </cell>
          <cell r="C8" t="str">
            <v>79713000-5</v>
          </cell>
          <cell r="D8">
            <v>333535.78000000003</v>
          </cell>
          <cell r="F8" t="str">
            <v>Procedura proprie</v>
          </cell>
          <cell r="G8" t="str">
            <v>01.11.2025</v>
          </cell>
          <cell r="H8" t="str">
            <v>30.03.2025</v>
          </cell>
        </row>
        <row r="9">
          <cell r="D9">
            <v>1029535.78</v>
          </cell>
        </row>
      </sheetData>
      <sheetData sheetId="7"/>
      <sheetData sheetId="8">
        <row r="9">
          <cell r="D9">
            <v>0</v>
          </cell>
        </row>
      </sheetData>
      <sheetData sheetId="9">
        <row r="7">
          <cell r="A7">
            <v>6</v>
          </cell>
          <cell r="B7" t="str">
            <v>Servicii de transport aerian -rute interne</v>
          </cell>
          <cell r="C7" t="str">
            <v>60400000-2</v>
          </cell>
          <cell r="D7">
            <v>5789.91</v>
          </cell>
          <cell r="G7" t="str">
            <v>01.01.2025</v>
          </cell>
          <cell r="H7" t="str">
            <v>31.12.2025</v>
          </cell>
        </row>
        <row r="9">
          <cell r="D9">
            <v>5789.91</v>
          </cell>
        </row>
      </sheetData>
      <sheetData sheetId="10">
        <row r="7">
          <cell r="A7">
            <v>7</v>
          </cell>
          <cell r="B7" t="str">
            <v>Servicii de transport aerian -rute externe</v>
          </cell>
          <cell r="C7" t="str">
            <v>60400000-2</v>
          </cell>
          <cell r="D7">
            <v>171000</v>
          </cell>
          <cell r="G7" t="str">
            <v>01.01.2025</v>
          </cell>
          <cell r="H7" t="str">
            <v>28.12.2025</v>
          </cell>
        </row>
        <row r="9">
          <cell r="D9">
            <v>171000</v>
          </cell>
        </row>
      </sheetData>
      <sheetData sheetId="11">
        <row r="7">
          <cell r="A7">
            <v>8</v>
          </cell>
          <cell r="B7" t="str">
            <v>Proiectare, asistență tehnică și execuție instalație sistem detecție și comandă stingere incendii cu gaz inert</v>
          </cell>
          <cell r="C7" t="str">
            <v>71321000-4
45222300-2</v>
          </cell>
          <cell r="D7">
            <v>1638582.26</v>
          </cell>
          <cell r="G7" t="str">
            <v>01.01.2025</v>
          </cell>
          <cell r="H7" t="str">
            <v>29.12.2025</v>
          </cell>
        </row>
        <row r="8">
          <cell r="D8">
            <v>1638582.26</v>
          </cell>
        </row>
      </sheetData>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2407-CE61-40B4-99B3-DA934289D3BA}">
  <dimension ref="A1:J34"/>
  <sheetViews>
    <sheetView workbookViewId="0">
      <selection activeCell="B2" sqref="B2"/>
    </sheetView>
  </sheetViews>
  <sheetFormatPr defaultRowHeight="15" x14ac:dyDescent="0.25"/>
  <cols>
    <col min="1" max="1" width="6.28515625" customWidth="1"/>
    <col min="2" max="2" width="23.28515625" customWidth="1"/>
    <col min="3" max="3" width="12.7109375" customWidth="1"/>
    <col min="4" max="4" width="14.7109375" customWidth="1"/>
    <col min="5" max="5" width="13.42578125" customWidth="1"/>
    <col min="6" max="6" width="14.42578125" customWidth="1"/>
    <col min="7" max="7" width="12.7109375" customWidth="1"/>
    <col min="8" max="8" width="15.85546875" customWidth="1"/>
    <col min="9" max="9" width="11.140625" customWidth="1"/>
    <col min="10" max="10" width="18.140625" customWidth="1"/>
  </cols>
  <sheetData>
    <row r="1" spans="1:10" x14ac:dyDescent="0.25">
      <c r="A1" s="1" t="s">
        <v>0</v>
      </c>
      <c r="B1" s="15"/>
      <c r="C1" s="35"/>
      <c r="D1" s="89"/>
      <c r="E1" s="63"/>
      <c r="F1" s="63"/>
      <c r="G1" s="90"/>
      <c r="H1" s="63"/>
      <c r="I1" s="91"/>
      <c r="J1" s="91"/>
    </row>
    <row r="2" spans="1:10" x14ac:dyDescent="0.25">
      <c r="A2" s="2"/>
      <c r="B2" s="267" t="s">
        <v>150</v>
      </c>
      <c r="C2" s="36"/>
      <c r="D2" s="92"/>
      <c r="E2" s="2"/>
      <c r="F2" s="2"/>
      <c r="G2" s="2"/>
      <c r="H2" s="74"/>
      <c r="I2" s="93" t="s">
        <v>47</v>
      </c>
      <c r="J2" s="94"/>
    </row>
    <row r="3" spans="1:10" x14ac:dyDescent="0.25">
      <c r="A3" s="2"/>
      <c r="B3" s="95" t="s">
        <v>3</v>
      </c>
      <c r="C3" s="95"/>
      <c r="D3" s="92"/>
      <c r="E3" s="2"/>
      <c r="F3" s="2"/>
      <c r="G3" s="36"/>
      <c r="H3" s="75"/>
      <c r="I3" s="83" t="s">
        <v>48</v>
      </c>
      <c r="J3" s="94"/>
    </row>
    <row r="4" spans="1:10" ht="43.5" customHeight="1" x14ac:dyDescent="0.25">
      <c r="A4" s="2"/>
      <c r="B4" s="96" t="s">
        <v>51</v>
      </c>
      <c r="C4" s="96"/>
      <c r="D4" s="92"/>
      <c r="E4" s="2"/>
      <c r="F4" s="2"/>
      <c r="G4" s="36"/>
      <c r="H4" s="76"/>
      <c r="I4" s="84"/>
      <c r="J4" s="97"/>
    </row>
    <row r="5" spans="1:10" ht="49.5" customHeight="1" x14ac:dyDescent="0.25">
      <c r="A5" s="2"/>
      <c r="B5" s="96" t="s">
        <v>89</v>
      </c>
      <c r="C5" s="96"/>
      <c r="D5" s="92"/>
      <c r="E5" s="2"/>
      <c r="F5" s="2"/>
      <c r="G5" s="36"/>
      <c r="H5" s="76"/>
      <c r="I5" s="97"/>
      <c r="J5" s="97"/>
    </row>
    <row r="6" spans="1:10" ht="36.75" customHeight="1" x14ac:dyDescent="0.25">
      <c r="A6" s="98" t="s">
        <v>56</v>
      </c>
      <c r="B6" s="98"/>
      <c r="C6" s="98"/>
      <c r="D6" s="98"/>
      <c r="E6" s="98"/>
      <c r="F6" s="98"/>
      <c r="G6" s="98"/>
      <c r="H6" s="98"/>
      <c r="I6" s="98"/>
      <c r="J6" s="98"/>
    </row>
    <row r="7" spans="1:10" x14ac:dyDescent="0.25">
      <c r="A7" s="99" t="s">
        <v>57</v>
      </c>
      <c r="B7" s="99"/>
      <c r="C7" s="100" t="s">
        <v>58</v>
      </c>
      <c r="D7" s="100"/>
      <c r="E7" s="100"/>
      <c r="F7" s="100"/>
      <c r="G7" s="100"/>
      <c r="H7" s="99"/>
      <c r="I7" s="99"/>
      <c r="J7" s="99"/>
    </row>
    <row r="8" spans="1:10" ht="128.25" x14ac:dyDescent="0.25">
      <c r="A8" s="101" t="s">
        <v>59</v>
      </c>
      <c r="B8" s="102" t="s">
        <v>60</v>
      </c>
      <c r="C8" s="101" t="s">
        <v>37</v>
      </c>
      <c r="D8" s="103" t="s">
        <v>61</v>
      </c>
      <c r="E8" s="101" t="s">
        <v>42</v>
      </c>
      <c r="F8" s="101" t="s">
        <v>62</v>
      </c>
      <c r="G8" s="102" t="s">
        <v>63</v>
      </c>
      <c r="H8" s="102" t="s">
        <v>64</v>
      </c>
      <c r="I8" s="104" t="s">
        <v>65</v>
      </c>
      <c r="J8" s="102" t="s">
        <v>66</v>
      </c>
    </row>
    <row r="9" spans="1:10" ht="28.5" x14ac:dyDescent="0.25">
      <c r="A9" s="101"/>
      <c r="B9" s="102"/>
      <c r="C9" s="101"/>
      <c r="D9" s="103" t="s">
        <v>67</v>
      </c>
      <c r="E9" s="101"/>
      <c r="F9" s="101"/>
      <c r="G9" s="102"/>
      <c r="H9" s="102"/>
      <c r="I9" s="104" t="s">
        <v>68</v>
      </c>
      <c r="J9" s="102"/>
    </row>
    <row r="10" spans="1:10" x14ac:dyDescent="0.25">
      <c r="A10" s="118"/>
      <c r="B10" s="106" t="s">
        <v>13</v>
      </c>
      <c r="C10" s="107"/>
      <c r="D10" s="107"/>
      <c r="E10" s="107"/>
      <c r="F10" s="107"/>
      <c r="G10" s="107"/>
      <c r="H10" s="107"/>
      <c r="I10" s="107"/>
      <c r="J10" s="108"/>
    </row>
    <row r="11" spans="1:10" ht="60" x14ac:dyDescent="0.25">
      <c r="A11" s="118">
        <f>'[2]20.01.05'!A7</f>
        <v>1</v>
      </c>
      <c r="B11" s="110" t="str">
        <f>'[2]20.01.05'!B7</f>
        <v>Combustibil (benzina si motorina) pentru autoturismele din parcul auto al INS</v>
      </c>
      <c r="C11" s="119" t="str">
        <f>'[2]20.01.05'!C7</f>
        <v>09132100-4 09134200-9</v>
      </c>
      <c r="D11" s="117">
        <f>'[2]20.01.05'!D7</f>
        <v>46000</v>
      </c>
      <c r="E11" s="113" t="s">
        <v>69</v>
      </c>
      <c r="F11" s="109" t="str">
        <f>'[2]20.01.05'!F7</f>
        <v>acord cadru nr.2313/13.10.2024
 ONAC</v>
      </c>
      <c r="G11" s="115" t="str">
        <f>'[2]20.01.05'!G7</f>
        <v>01.01.2025</v>
      </c>
      <c r="H11" s="115" t="str">
        <f>'[2]20.01.05'!H7</f>
        <v>30.12.2025</v>
      </c>
      <c r="I11" s="115" t="s">
        <v>70</v>
      </c>
      <c r="J11" s="115"/>
    </row>
    <row r="12" spans="1:10" ht="60" x14ac:dyDescent="0.25">
      <c r="A12" s="120">
        <f>'[2]20.01.05'!A8</f>
        <v>2</v>
      </c>
      <c r="B12" s="121" t="str">
        <f>'[2]20.01.05'!B8</f>
        <v>Combustibil (benzina si motorina) pentru autoturismele din parcul auto al INS</v>
      </c>
      <c r="C12" s="122" t="str">
        <f>'[2]20.01.05'!C8</f>
        <v>09132100-4 09134200-9</v>
      </c>
      <c r="D12" s="123">
        <f>'[2]20.01.05'!D8</f>
        <v>3574.05</v>
      </c>
      <c r="E12" s="124" t="s">
        <v>71</v>
      </c>
      <c r="F12" s="125" t="str">
        <f>'[2]20.01.05'!F8</f>
        <v>acord cadru
 ONAC</v>
      </c>
      <c r="G12" s="126" t="str">
        <f>'[2]20.01.09'!G7</f>
        <v>01.01.2025</v>
      </c>
      <c r="H12" s="126" t="str">
        <f>'[2]20.01.09'!H7</f>
        <v>20.12.2025</v>
      </c>
      <c r="I12" s="126" t="s">
        <v>70</v>
      </c>
      <c r="J12" s="126"/>
    </row>
    <row r="13" spans="1:10" ht="28.5" x14ac:dyDescent="0.25">
      <c r="A13" s="118"/>
      <c r="B13" s="116" t="s">
        <v>72</v>
      </c>
      <c r="C13" s="105"/>
      <c r="D13" s="117">
        <f>'[2]20.01.05'!D9</f>
        <v>49574.05</v>
      </c>
      <c r="E13" s="113"/>
      <c r="F13" s="109"/>
      <c r="G13" s="115"/>
      <c r="H13" s="115"/>
      <c r="I13" s="115"/>
      <c r="J13" s="115"/>
    </row>
    <row r="14" spans="1:10" x14ac:dyDescent="0.25">
      <c r="A14" s="118"/>
      <c r="B14" s="127" t="s">
        <v>18</v>
      </c>
      <c r="C14" s="128"/>
      <c r="D14" s="128"/>
      <c r="E14" s="128"/>
      <c r="F14" s="128"/>
      <c r="G14" s="128"/>
      <c r="H14" s="128"/>
      <c r="I14" s="128"/>
      <c r="J14" s="129"/>
    </row>
    <row r="15" spans="1:10" ht="75" x14ac:dyDescent="0.25">
      <c r="A15" s="130">
        <f>'[2]20.01.09'!A7</f>
        <v>3</v>
      </c>
      <c r="B15" s="110" t="str">
        <f>'[2]20.01.09'!B7</f>
        <v>Hartie A4 copiator 80 gr/mp si Hartie A3 copiator (PCS+producție tipografică)</v>
      </c>
      <c r="C15" s="119" t="s">
        <v>73</v>
      </c>
      <c r="D15" s="117">
        <f>'[2]20.01.09'!D7</f>
        <v>44537.81</v>
      </c>
      <c r="E15" s="113" t="s">
        <v>69</v>
      </c>
      <c r="F15" s="109" t="s">
        <v>74</v>
      </c>
      <c r="G15" s="115" t="str">
        <f>'[2]20.01.09'!G7</f>
        <v>01.01.2025</v>
      </c>
      <c r="H15" s="115" t="str">
        <f>'[2]20.01.09'!H7</f>
        <v>20.12.2025</v>
      </c>
      <c r="I15" s="115" t="s">
        <v>70</v>
      </c>
      <c r="J15" s="115"/>
    </row>
    <row r="16" spans="1:10" ht="28.5" x14ac:dyDescent="0.25">
      <c r="A16" s="118"/>
      <c r="B16" s="116" t="s">
        <v>75</v>
      </c>
      <c r="C16" s="105"/>
      <c r="D16" s="117">
        <f>'[2]20.01.09'!D8</f>
        <v>44537.81</v>
      </c>
      <c r="E16" s="113"/>
      <c r="F16" s="109"/>
      <c r="G16" s="115"/>
      <c r="H16" s="115"/>
      <c r="I16" s="115"/>
      <c r="J16" s="115"/>
    </row>
    <row r="17" spans="1:10" x14ac:dyDescent="0.25">
      <c r="A17" s="131"/>
      <c r="B17" s="106" t="s">
        <v>20</v>
      </c>
      <c r="C17" s="107"/>
      <c r="D17" s="107"/>
      <c r="E17" s="107"/>
      <c r="F17" s="107"/>
      <c r="G17" s="107"/>
      <c r="H17" s="107"/>
      <c r="I17" s="107"/>
      <c r="J17" s="108"/>
    </row>
    <row r="18" spans="1:10" ht="105" x14ac:dyDescent="0.25">
      <c r="A18" s="109">
        <f>'[2]20.01.30'!A7</f>
        <v>4</v>
      </c>
      <c r="B18" s="132" t="str">
        <f>'[2]20.01.30'!B7</f>
        <v>Servicii de curatenie a spațiilor ce aparțin cladirii în care își desfașoară activitatea Institutul Național de Statistica</v>
      </c>
      <c r="C18" s="111" t="str">
        <f>'[2]20.01.30'!C7</f>
        <v>90919000-2</v>
      </c>
      <c r="D18" s="133">
        <f>'[2]20.01.30'!D7</f>
        <v>696000</v>
      </c>
      <c r="E18" s="113" t="s">
        <v>69</v>
      </c>
      <c r="F18" s="113" t="str">
        <f>'[2]20.01.30'!F7</f>
        <v>Procedura simplificata</v>
      </c>
      <c r="G18" s="134" t="str">
        <f>'[2]20.01.30'!G7</f>
        <v>01.01.2025</v>
      </c>
      <c r="H18" s="134" t="str">
        <f>'[2]20.01.30'!H7</f>
        <v>30.12.2025</v>
      </c>
      <c r="I18" s="115" t="s">
        <v>76</v>
      </c>
      <c r="J18" s="134"/>
    </row>
    <row r="19" spans="1:10" ht="30" x14ac:dyDescent="0.25">
      <c r="A19" s="109">
        <f>'[2]20.01.30'!A8</f>
        <v>5</v>
      </c>
      <c r="B19" s="132" t="str">
        <f>'[2]20.01.30'!B8</f>
        <v>Servicii de pază și protecție</v>
      </c>
      <c r="C19" s="111" t="str">
        <f>'[2]20.01.30'!C8</f>
        <v>79713000-5</v>
      </c>
      <c r="D19" s="133">
        <f>'[2]20.01.30'!D8</f>
        <v>333535.78000000003</v>
      </c>
      <c r="E19" s="113" t="s">
        <v>69</v>
      </c>
      <c r="F19" s="113" t="str">
        <f>'[2]20.01.30'!F8</f>
        <v>Procedura proprie</v>
      </c>
      <c r="G19" s="134" t="str">
        <f>'[2]20.01.30'!G8</f>
        <v>01.11.2025</v>
      </c>
      <c r="H19" s="134" t="str">
        <f>'[2]20.01.30'!H8</f>
        <v>30.03.2025</v>
      </c>
      <c r="I19" s="115" t="s">
        <v>77</v>
      </c>
      <c r="J19" s="134"/>
    </row>
    <row r="20" spans="1:10" ht="28.5" x14ac:dyDescent="0.25">
      <c r="A20" s="105"/>
      <c r="B20" s="135" t="s">
        <v>78</v>
      </c>
      <c r="C20" s="118"/>
      <c r="D20" s="136">
        <f>'[2]20.01.30'!D9</f>
        <v>1029535.78</v>
      </c>
      <c r="E20" s="137"/>
      <c r="F20" s="138"/>
      <c r="G20" s="139"/>
      <c r="H20" s="139"/>
      <c r="I20" s="140"/>
      <c r="J20" s="139"/>
    </row>
    <row r="21" spans="1:10" x14ac:dyDescent="0.25">
      <c r="A21" s="105"/>
      <c r="B21" s="144" t="s">
        <v>8</v>
      </c>
      <c r="C21" s="118"/>
      <c r="D21" s="136">
        <f>'[2]20.02'!D9</f>
        <v>0</v>
      </c>
      <c r="E21" s="138"/>
      <c r="F21" s="130"/>
      <c r="G21" s="139"/>
      <c r="H21" s="139"/>
      <c r="I21" s="139"/>
      <c r="J21" s="139"/>
    </row>
    <row r="22" spans="1:10" x14ac:dyDescent="0.25">
      <c r="A22" s="145"/>
      <c r="B22" s="127" t="s">
        <v>79</v>
      </c>
      <c r="C22" s="128"/>
      <c r="D22" s="128"/>
      <c r="E22" s="128"/>
      <c r="F22" s="128"/>
      <c r="G22" s="128"/>
      <c r="H22" s="128"/>
      <c r="I22" s="128"/>
      <c r="J22" s="129"/>
    </row>
    <row r="23" spans="1:10" ht="40.5" customHeight="1" x14ac:dyDescent="0.25">
      <c r="A23" s="109">
        <f>'[2]20.06.01'!A7</f>
        <v>6</v>
      </c>
      <c r="B23" s="146" t="str">
        <f>'[2]20.06.01'!B7</f>
        <v>Servicii de transport aerian -rute interne</v>
      </c>
      <c r="C23" s="147" t="str">
        <f>'[2]20.06.01'!C7</f>
        <v>60400000-2</v>
      </c>
      <c r="D23" s="148">
        <f>'[2]20.06.01'!D7</f>
        <v>5789.91</v>
      </c>
      <c r="E23" s="149" t="s">
        <v>69</v>
      </c>
      <c r="F23" s="150" t="s">
        <v>80</v>
      </c>
      <c r="G23" s="151" t="str">
        <f>'[2]20.06.01'!G7</f>
        <v>01.01.2025</v>
      </c>
      <c r="H23" s="151" t="str">
        <f>'[2]20.06.01'!H7</f>
        <v>31.12.2025</v>
      </c>
      <c r="I23" s="152" t="s">
        <v>77</v>
      </c>
      <c r="J23" s="152"/>
    </row>
    <row r="24" spans="1:10" ht="28.5" x14ac:dyDescent="0.25">
      <c r="A24" s="105"/>
      <c r="B24" s="116" t="s">
        <v>81</v>
      </c>
      <c r="C24" s="105"/>
      <c r="D24" s="117">
        <f>'[2]20.06.01'!D9</f>
        <v>5789.91</v>
      </c>
      <c r="E24" s="113"/>
      <c r="F24" s="109"/>
      <c r="G24" s="115"/>
      <c r="H24" s="115"/>
      <c r="I24" s="115"/>
      <c r="J24" s="115"/>
    </row>
    <row r="25" spans="1:10" x14ac:dyDescent="0.25">
      <c r="A25" s="105"/>
      <c r="B25" s="106" t="s">
        <v>82</v>
      </c>
      <c r="C25" s="107"/>
      <c r="D25" s="107"/>
      <c r="E25" s="107"/>
      <c r="F25" s="107"/>
      <c r="G25" s="107"/>
      <c r="H25" s="107"/>
      <c r="I25" s="107"/>
      <c r="J25" s="108"/>
    </row>
    <row r="26" spans="1:10" ht="44.25" customHeight="1" x14ac:dyDescent="0.25">
      <c r="A26" s="109">
        <f>'[2]20.06.02'!A7</f>
        <v>7</v>
      </c>
      <c r="B26" s="110" t="str">
        <f>'[2]20.06.02'!B7</f>
        <v>Servicii de transport aerian -rute externe</v>
      </c>
      <c r="C26" s="142" t="str">
        <f>'[2]20.06.02'!C7</f>
        <v>60400000-2</v>
      </c>
      <c r="D26" s="112">
        <f>'[2]20.06.02'!D7</f>
        <v>171000</v>
      </c>
      <c r="E26" s="113" t="s">
        <v>69</v>
      </c>
      <c r="F26" s="109" t="s">
        <v>80</v>
      </c>
      <c r="G26" s="114" t="str">
        <f>'[2]20.06.02'!G7</f>
        <v>01.01.2025</v>
      </c>
      <c r="H26" s="114" t="str">
        <f>'[2]20.06.02'!H7</f>
        <v>28.12.2025</v>
      </c>
      <c r="I26" s="115" t="s">
        <v>77</v>
      </c>
      <c r="J26" s="115"/>
    </row>
    <row r="27" spans="1:10" ht="28.5" x14ac:dyDescent="0.25">
      <c r="A27" s="105"/>
      <c r="B27" s="116" t="s">
        <v>83</v>
      </c>
      <c r="C27" s="105"/>
      <c r="D27" s="117">
        <f>'[2]20.06.02'!D9</f>
        <v>171000</v>
      </c>
      <c r="E27" s="113"/>
      <c r="F27" s="109"/>
      <c r="G27" s="115"/>
      <c r="H27" s="115"/>
      <c r="I27" s="115"/>
      <c r="J27" s="115"/>
    </row>
    <row r="28" spans="1:10" x14ac:dyDescent="0.25">
      <c r="A28" s="153"/>
      <c r="B28" s="154" t="s">
        <v>33</v>
      </c>
      <c r="C28" s="155"/>
      <c r="D28" s="156"/>
      <c r="E28" s="155"/>
      <c r="F28" s="155"/>
      <c r="G28" s="157"/>
      <c r="H28" s="157"/>
      <c r="I28" s="155"/>
      <c r="J28" s="155"/>
    </row>
    <row r="29" spans="1:10" ht="90" x14ac:dyDescent="0.25">
      <c r="A29" s="109">
        <f>'[2]71.01.02'!A7</f>
        <v>8</v>
      </c>
      <c r="B29" s="158" t="str">
        <f>'[2]71.01.02'!B7</f>
        <v>Proiectare, asistență tehnică și execuție instalație sistem detecție și comandă stingere incendii cu gaz inert</v>
      </c>
      <c r="C29" s="159" t="str">
        <f>'[2]71.01.02'!C7</f>
        <v>71321000-4
45222300-2</v>
      </c>
      <c r="D29" s="160">
        <f>'[2]71.01.02'!D7</f>
        <v>1638582.26</v>
      </c>
      <c r="E29" s="113" t="s">
        <v>69</v>
      </c>
      <c r="F29" s="161" t="s">
        <v>84</v>
      </c>
      <c r="G29" s="114" t="str">
        <f>'[2]71.01.02'!G7</f>
        <v>01.01.2025</v>
      </c>
      <c r="H29" s="114" t="str">
        <f>'[2]71.01.02'!H7</f>
        <v>29.12.2025</v>
      </c>
      <c r="I29" s="115" t="s">
        <v>76</v>
      </c>
      <c r="J29" s="114"/>
    </row>
    <row r="30" spans="1:10" ht="28.5" x14ac:dyDescent="0.25">
      <c r="A30" s="109"/>
      <c r="B30" s="143" t="s">
        <v>85</v>
      </c>
      <c r="C30" s="159"/>
      <c r="D30" s="162">
        <f>'[2]71.01.02'!D8</f>
        <v>1638582.26</v>
      </c>
      <c r="E30" s="113"/>
      <c r="F30" s="161"/>
      <c r="G30" s="114"/>
      <c r="H30" s="114"/>
      <c r="I30" s="115"/>
      <c r="J30" s="114"/>
    </row>
    <row r="31" spans="1:10" ht="33.75" customHeight="1" x14ac:dyDescent="0.25">
      <c r="A31" s="154"/>
      <c r="B31" s="141" t="s">
        <v>36</v>
      </c>
      <c r="C31" s="163"/>
      <c r="D31" s="164">
        <f>D30+D27+D24+D20+D13+D16</f>
        <v>2939019.81</v>
      </c>
      <c r="E31" s="154"/>
      <c r="F31" s="165"/>
      <c r="G31" s="163"/>
      <c r="H31" s="163"/>
      <c r="I31" s="154"/>
      <c r="J31" s="154"/>
    </row>
    <row r="32" spans="1:10" ht="64.5" customHeight="1" x14ac:dyDescent="0.25">
      <c r="A32" s="11" t="s">
        <v>86</v>
      </c>
      <c r="B32" s="11"/>
      <c r="C32" s="11"/>
      <c r="D32" s="11"/>
      <c r="E32" s="11"/>
      <c r="F32" s="11"/>
      <c r="G32" s="11"/>
      <c r="H32" s="11"/>
      <c r="I32" s="11"/>
      <c r="J32" s="11"/>
    </row>
    <row r="33" spans="1:10" ht="87" customHeight="1" x14ac:dyDescent="0.25">
      <c r="A33" s="12" t="s">
        <v>87</v>
      </c>
      <c r="B33" s="12"/>
      <c r="C33" s="12"/>
      <c r="D33" s="12"/>
      <c r="E33" s="12"/>
      <c r="F33" s="12"/>
      <c r="G33" s="12"/>
      <c r="H33" s="12"/>
      <c r="I33" s="12"/>
      <c r="J33" s="86"/>
    </row>
    <row r="34" spans="1:10" ht="129" customHeight="1" x14ac:dyDescent="0.25">
      <c r="A34" s="14"/>
      <c r="B34" s="11" t="s">
        <v>88</v>
      </c>
      <c r="C34" s="11"/>
      <c r="D34" s="11"/>
      <c r="E34" s="11"/>
      <c r="F34" s="11"/>
      <c r="G34" s="11"/>
      <c r="H34" s="11"/>
      <c r="I34" s="85"/>
      <c r="J34" s="85"/>
    </row>
  </sheetData>
  <mergeCells count="19">
    <mergeCell ref="B25:J25"/>
    <mergeCell ref="A32:J32"/>
    <mergeCell ref="A33:I33"/>
    <mergeCell ref="B34:H34"/>
    <mergeCell ref="G8:G9"/>
    <mergeCell ref="H8:H9"/>
    <mergeCell ref="J8:J9"/>
    <mergeCell ref="B10:J10"/>
    <mergeCell ref="B17:J17"/>
    <mergeCell ref="B3:C3"/>
    <mergeCell ref="B4:C4"/>
    <mergeCell ref="B5:C5"/>
    <mergeCell ref="A6:J6"/>
    <mergeCell ref="C7:G7"/>
    <mergeCell ref="A8:A9"/>
    <mergeCell ref="B8:B9"/>
    <mergeCell ref="C8:C9"/>
    <mergeCell ref="E8:E9"/>
    <mergeCell ref="F8: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4EC6-271C-4C87-9730-1A3CE1B474FE}">
  <dimension ref="A1:H139"/>
  <sheetViews>
    <sheetView tabSelected="1" workbookViewId="0">
      <selection activeCell="L21" sqref="L21"/>
    </sheetView>
  </sheetViews>
  <sheetFormatPr defaultRowHeight="15" x14ac:dyDescent="0.25"/>
  <cols>
    <col min="1" max="1" width="6.42578125" customWidth="1"/>
    <col min="2" max="2" width="22" customWidth="1"/>
    <col min="3" max="3" width="15.28515625" customWidth="1"/>
    <col min="4" max="4" width="19.28515625" customWidth="1"/>
    <col min="5" max="5" width="22.28515625" customWidth="1"/>
    <col min="6" max="6" width="15.7109375" customWidth="1"/>
    <col min="7" max="7" width="17" customWidth="1"/>
    <col min="8" max="8" width="18" customWidth="1"/>
  </cols>
  <sheetData>
    <row r="1" spans="1:8" x14ac:dyDescent="0.25">
      <c r="A1" s="1" t="s">
        <v>0</v>
      </c>
      <c r="B1" s="15"/>
      <c r="C1" s="35"/>
      <c r="D1" s="58"/>
      <c r="E1" s="63"/>
      <c r="F1" s="63"/>
      <c r="G1" s="63"/>
      <c r="H1" s="63"/>
    </row>
    <row r="2" spans="1:8" x14ac:dyDescent="0.25">
      <c r="A2" s="2"/>
      <c r="B2" s="267" t="s">
        <v>150</v>
      </c>
      <c r="C2" s="36"/>
      <c r="D2" s="59"/>
      <c r="E2" s="2"/>
      <c r="F2" s="67"/>
      <c r="G2" s="67"/>
      <c r="H2" s="74" t="s">
        <v>47</v>
      </c>
    </row>
    <row r="3" spans="1:8" ht="27" customHeight="1" x14ac:dyDescent="0.25">
      <c r="A3" s="2"/>
      <c r="B3" s="16" t="s">
        <v>3</v>
      </c>
      <c r="C3" s="37"/>
      <c r="D3" s="59"/>
      <c r="E3" s="2"/>
      <c r="F3" s="67"/>
      <c r="G3" s="36"/>
      <c r="H3" s="75" t="s">
        <v>48</v>
      </c>
    </row>
    <row r="4" spans="1:8" ht="31.5" customHeight="1" x14ac:dyDescent="0.25">
      <c r="A4" s="2"/>
      <c r="B4" s="17" t="s">
        <v>51</v>
      </c>
      <c r="C4" s="17"/>
      <c r="D4" s="59"/>
      <c r="E4" s="2"/>
      <c r="F4" s="67"/>
      <c r="G4" s="36"/>
      <c r="H4" s="76"/>
    </row>
    <row r="5" spans="1:8" ht="39.75" customHeight="1" x14ac:dyDescent="0.25">
      <c r="A5" s="2"/>
      <c r="B5" s="18" t="s">
        <v>52</v>
      </c>
      <c r="C5" s="18"/>
      <c r="D5" s="18"/>
      <c r="E5" s="2"/>
      <c r="F5" s="67"/>
      <c r="G5" s="36"/>
      <c r="H5" s="76"/>
    </row>
    <row r="6" spans="1:8" ht="15.75" x14ac:dyDescent="0.25">
      <c r="A6" s="3" t="s">
        <v>1</v>
      </c>
      <c r="B6" s="3"/>
      <c r="C6" s="3"/>
      <c r="D6" s="3"/>
      <c r="E6" s="3"/>
      <c r="F6" s="3"/>
      <c r="G6" s="3"/>
      <c r="H6" s="3"/>
    </row>
    <row r="7" spans="1:8" ht="25.5" x14ac:dyDescent="0.25">
      <c r="A7" s="4" t="s">
        <v>2</v>
      </c>
      <c r="B7" s="19" t="s">
        <v>4</v>
      </c>
      <c r="C7" s="4" t="s">
        <v>37</v>
      </c>
      <c r="D7" s="47" t="s">
        <v>39</v>
      </c>
      <c r="E7" s="4" t="s">
        <v>42</v>
      </c>
      <c r="F7" s="4" t="s">
        <v>45</v>
      </c>
      <c r="G7" s="4" t="s">
        <v>46</v>
      </c>
      <c r="H7" s="4" t="s">
        <v>49</v>
      </c>
    </row>
    <row r="8" spans="1:8" ht="25.5" x14ac:dyDescent="0.25">
      <c r="A8" s="4"/>
      <c r="B8" s="19"/>
      <c r="C8" s="4"/>
      <c r="D8" s="47" t="s">
        <v>40</v>
      </c>
      <c r="E8" s="4"/>
      <c r="F8" s="4"/>
      <c r="G8" s="4"/>
      <c r="H8" s="4"/>
    </row>
    <row r="9" spans="1:8" x14ac:dyDescent="0.25">
      <c r="A9" s="5"/>
      <c r="B9" s="20" t="s">
        <v>5</v>
      </c>
      <c r="C9" s="20"/>
      <c r="D9" s="20"/>
      <c r="E9" s="20"/>
      <c r="F9" s="20"/>
      <c r="G9" s="20"/>
      <c r="H9" s="20"/>
    </row>
    <row r="10" spans="1:8" ht="25.5" x14ac:dyDescent="0.25">
      <c r="A10" s="6">
        <f>'[1]20.01.01.'!A10</f>
        <v>1</v>
      </c>
      <c r="B10" s="21" t="str">
        <f>'[1]20.01.01.'!B10</f>
        <v>Formulare tipizate(avize insotire marfa)</v>
      </c>
      <c r="C10" s="38" t="str">
        <f>'[1]20.01.01.'!C10</f>
        <v>22800000-8</v>
      </c>
      <c r="D10" s="49">
        <f>'[1]20.01.01.'!D10</f>
        <v>420</v>
      </c>
      <c r="E10" s="6" t="s">
        <v>43</v>
      </c>
      <c r="F10" s="6" t="str">
        <f>'[1]20.01.01.'!G10</f>
        <v>01.01.2025</v>
      </c>
      <c r="G10" s="6" t="str">
        <f>'[1]20.01.01.'!H10</f>
        <v>01.12.2025</v>
      </c>
      <c r="H10" s="6"/>
    </row>
    <row r="11" spans="1:8" ht="140.25" x14ac:dyDescent="0.25">
      <c r="A11" s="6">
        <f>'[1]20.01.01.'!A11</f>
        <v>2</v>
      </c>
      <c r="B11" s="21" t="str">
        <f>'[1]20.01.01.'!B11</f>
        <v>Furnituri pentru alegerile prezidentiale 2025</v>
      </c>
      <c r="C11" s="6" t="str">
        <f>'[1]20.01.01.'!C11</f>
        <v xml:space="preserve">31224810-3
30197220-4 
30192000-1 
30197210-1 
30197320-5 
22852000-7 
30192121-5 
22816300-6 
30192131-8 
30192800-9 
30197110-0 </v>
      </c>
      <c r="D11" s="49">
        <f>'[1]20.01.01.'!D11</f>
        <v>8523</v>
      </c>
      <c r="E11" s="7" t="s">
        <v>44</v>
      </c>
      <c r="F11" s="6" t="str">
        <f>'[1]20.01.01.'!G11</f>
        <v>07.04.2025</v>
      </c>
      <c r="G11" s="6" t="str">
        <f>'[1]20.01.01.'!H11</f>
        <v>19.05.2025</v>
      </c>
      <c r="H11" s="6"/>
    </row>
    <row r="12" spans="1:8" ht="25.5" x14ac:dyDescent="0.25">
      <c r="A12" s="7"/>
      <c r="B12" s="22" t="s">
        <v>6</v>
      </c>
      <c r="C12" s="7"/>
      <c r="D12" s="60">
        <f>'[1]20.01.01.'!D12</f>
        <v>8943</v>
      </c>
      <c r="E12" s="7"/>
      <c r="F12" s="7"/>
      <c r="G12" s="7"/>
      <c r="H12" s="7"/>
    </row>
    <row r="13" spans="1:8" hidden="1" x14ac:dyDescent="0.25">
      <c r="A13" s="7"/>
      <c r="B13" s="20" t="s">
        <v>7</v>
      </c>
      <c r="C13" s="20"/>
      <c r="D13" s="20"/>
      <c r="E13" s="20"/>
      <c r="F13" s="20"/>
      <c r="G13" s="20"/>
      <c r="H13" s="20"/>
    </row>
    <row r="14" spans="1:8" hidden="1" x14ac:dyDescent="0.25">
      <c r="A14" s="7">
        <f>'[1]20.01.02'!A9</f>
        <v>0</v>
      </c>
      <c r="B14" s="23"/>
      <c r="C14" s="7"/>
      <c r="D14" s="46">
        <f>'[1]20.01.02'!D9</f>
        <v>0</v>
      </c>
      <c r="E14" s="7"/>
      <c r="F14" s="7"/>
      <c r="G14" s="7"/>
      <c r="H14" s="7"/>
    </row>
    <row r="15" spans="1:8" hidden="1" x14ac:dyDescent="0.25">
      <c r="A15" s="7"/>
      <c r="B15" s="22" t="s">
        <v>8</v>
      </c>
      <c r="C15" s="7"/>
      <c r="D15" s="60">
        <f>'[1]20.01.02'!D10</f>
        <v>0</v>
      </c>
      <c r="E15" s="7"/>
      <c r="F15" s="7"/>
      <c r="G15" s="7"/>
      <c r="H15" s="7"/>
    </row>
    <row r="16" spans="1:8" hidden="1" x14ac:dyDescent="0.25">
      <c r="A16" s="7"/>
      <c r="B16" s="23"/>
      <c r="C16" s="7"/>
      <c r="D16" s="47"/>
      <c r="E16" s="7"/>
      <c r="F16" s="7"/>
      <c r="G16" s="7"/>
      <c r="H16" s="7"/>
    </row>
    <row r="17" spans="1:8" x14ac:dyDescent="0.25">
      <c r="A17" s="7"/>
      <c r="B17" s="20" t="s">
        <v>9</v>
      </c>
      <c r="C17" s="20"/>
      <c r="D17" s="20"/>
      <c r="E17" s="20"/>
      <c r="F17" s="20"/>
      <c r="G17" s="20"/>
      <c r="H17" s="20"/>
    </row>
    <row r="18" spans="1:8" x14ac:dyDescent="0.25">
      <c r="A18" s="7">
        <f>'[1]20.01.03'!A9</f>
        <v>3</v>
      </c>
      <c r="B18" s="23" t="str">
        <f>'[1]20.01.03'!B9</f>
        <v>Utilitati (energie electrica)</v>
      </c>
      <c r="C18" s="7" t="str">
        <f>'[1]20.01.03'!C9</f>
        <v>65000000-3</v>
      </c>
      <c r="D18" s="46">
        <f>'[1]20.01.03'!D9</f>
        <v>1857506.72</v>
      </c>
      <c r="E18" s="7" t="s">
        <v>43</v>
      </c>
      <c r="F18" s="7" t="str">
        <f>'[1]20.01.04'!G13</f>
        <v>01.01.2025</v>
      </c>
      <c r="G18" s="7" t="str">
        <f>'[1]20.01.04'!H13</f>
        <v>31.12.2025</v>
      </c>
      <c r="H18" s="7"/>
    </row>
    <row r="19" spans="1:8" x14ac:dyDescent="0.25">
      <c r="A19" s="7"/>
      <c r="B19" s="22" t="s">
        <v>10</v>
      </c>
      <c r="C19" s="7"/>
      <c r="D19" s="60">
        <f>'[1]20.01.03'!D10</f>
        <v>1857506.72</v>
      </c>
      <c r="E19" s="7"/>
      <c r="F19" s="7"/>
      <c r="G19" s="7"/>
      <c r="H19" s="7"/>
    </row>
    <row r="20" spans="1:8" x14ac:dyDescent="0.25">
      <c r="A20" s="7"/>
      <c r="B20" s="24" t="s">
        <v>11</v>
      </c>
      <c r="C20" s="39"/>
      <c r="D20" s="61"/>
      <c r="E20" s="64"/>
      <c r="F20" s="64"/>
      <c r="G20" s="72"/>
      <c r="H20" s="72"/>
    </row>
    <row r="21" spans="1:8" ht="25.5" x14ac:dyDescent="0.25">
      <c r="A21" s="7">
        <f>'[1]20.01.04'!A12</f>
        <v>4</v>
      </c>
      <c r="B21" s="23" t="str">
        <f>'[1]20.01.04'!B12</f>
        <v xml:space="preserve">Servicii colectare deseuri                                                                                                                                                                                                                                      </v>
      </c>
      <c r="C21" s="7" t="str">
        <f>'[1]20.01.04'!C12</f>
        <v>90511000-2; 90511000-3</v>
      </c>
      <c r="D21" s="46">
        <f>'[1]20.01.04'!D12</f>
        <v>67000</v>
      </c>
      <c r="E21" s="7" t="s">
        <v>43</v>
      </c>
      <c r="F21" s="7" t="str">
        <f>'[1]20.01.04'!G12</f>
        <v>01.01.2025</v>
      </c>
      <c r="G21" s="7" t="str">
        <f>'[1]20.01.04'!H12</f>
        <v>31.12.2025</v>
      </c>
      <c r="H21" s="7"/>
    </row>
    <row r="22" spans="1:8" ht="25.5" x14ac:dyDescent="0.25">
      <c r="A22" s="7">
        <f>'[1]20.01.04'!A13</f>
        <v>5</v>
      </c>
      <c r="B22" s="23" t="str">
        <f>'[1]20.01.04'!B13</f>
        <v xml:space="preserve">Utilitati(apa rece, canalizare) </v>
      </c>
      <c r="C22" s="7" t="str">
        <f>'[1]20.01.04'!C13</f>
        <v>41110000-3</v>
      </c>
      <c r="D22" s="46">
        <f>'[1]20.01.04'!D13</f>
        <v>63555</v>
      </c>
      <c r="E22" s="7" t="s">
        <v>43</v>
      </c>
      <c r="F22" s="7" t="str">
        <f>'[1]20.01.04'!G13</f>
        <v>01.01.2025</v>
      </c>
      <c r="G22" s="7" t="str">
        <f>'[1]20.01.04'!H13</f>
        <v>31.12.2025</v>
      </c>
      <c r="H22" s="7"/>
    </row>
    <row r="23" spans="1:8" ht="25.5" x14ac:dyDescent="0.25">
      <c r="A23" s="7"/>
      <c r="B23" s="22" t="s">
        <v>12</v>
      </c>
      <c r="C23" s="40"/>
      <c r="D23" s="60">
        <f>'[1]20.01.04'!D14</f>
        <v>130555</v>
      </c>
      <c r="E23" s="7"/>
      <c r="F23" s="7"/>
      <c r="G23" s="7"/>
      <c r="H23" s="7"/>
    </row>
    <row r="24" spans="1:8" x14ac:dyDescent="0.25">
      <c r="A24" s="7"/>
      <c r="B24" s="20" t="s">
        <v>13</v>
      </c>
      <c r="C24" s="20"/>
      <c r="D24" s="20"/>
      <c r="E24" s="20"/>
      <c r="F24" s="20"/>
      <c r="G24" s="20"/>
      <c r="H24" s="20"/>
    </row>
    <row r="25" spans="1:8" ht="25.5" hidden="1" x14ac:dyDescent="0.25">
      <c r="A25" s="7" t="e">
        <f>'[1]20.01.05'!#REF!</f>
        <v>#REF!</v>
      </c>
      <c r="B25" s="23" t="e">
        <f>'[1]20.01.05'!#REF!</f>
        <v>#REF!</v>
      </c>
      <c r="C25" s="7" t="e">
        <f>'[1]20.01.05'!#REF!</f>
        <v>#REF!</v>
      </c>
      <c r="D25" s="46" t="e">
        <f>'[1]20.01.05'!#REF!</f>
        <v>#REF!</v>
      </c>
      <c r="E25" s="7" t="s">
        <v>43</v>
      </c>
      <c r="F25" s="7" t="e">
        <f>'[1]20.01.05'!#REF!</f>
        <v>#REF!</v>
      </c>
      <c r="G25" s="7" t="e">
        <f>'[1]20.01.05'!#REF!</f>
        <v>#REF!</v>
      </c>
      <c r="H25" s="7" t="e">
        <f>'[1]20.01.05'!#REF!</f>
        <v>#REF!</v>
      </c>
    </row>
    <row r="26" spans="1:8" ht="99.75" customHeight="1" x14ac:dyDescent="0.25">
      <c r="A26" s="7">
        <f>'[1]20.01.05'!A9</f>
        <v>6</v>
      </c>
      <c r="B26" s="23" t="str">
        <f>'[1]20.01.05'!B9</f>
        <v>Lubrificanti/aditivi/carburanti necesari functionarii si intretinerii grup electrogen si motoarelor autoturismelor din parcul auto al INS</v>
      </c>
      <c r="C26" s="41" t="str">
        <f>'[1]20.01.05'!C9</f>
        <v xml:space="preserve">24951311-8
09211000-1
09211000-2
 09130000-9
24951311-8
</v>
      </c>
      <c r="D26" s="46">
        <f>'[1]20.01.05'!D9</f>
        <v>2860</v>
      </c>
      <c r="E26" s="7" t="s">
        <v>43</v>
      </c>
      <c r="F26" s="7" t="str">
        <f>'[1]20.01.05'!G9</f>
        <v>01.01.2025</v>
      </c>
      <c r="G26" s="7" t="str">
        <f>'[1]20.01.05'!H9</f>
        <v>31.12.2025</v>
      </c>
      <c r="H26" s="7"/>
    </row>
    <row r="27" spans="1:8" ht="25.5" x14ac:dyDescent="0.25">
      <c r="A27" s="7"/>
      <c r="B27" s="22" t="s">
        <v>14</v>
      </c>
      <c r="C27" s="7"/>
      <c r="D27" s="60">
        <f>'[1]20.01.05'!D10</f>
        <v>2860</v>
      </c>
      <c r="E27" s="7"/>
      <c r="F27" s="7"/>
      <c r="G27" s="7"/>
      <c r="H27" s="7"/>
    </row>
    <row r="28" spans="1:8" x14ac:dyDescent="0.25">
      <c r="A28" s="7"/>
      <c r="B28" s="20" t="s">
        <v>15</v>
      </c>
      <c r="C28" s="20"/>
      <c r="D28" s="20"/>
      <c r="E28" s="20"/>
      <c r="F28" s="20"/>
      <c r="G28" s="20"/>
      <c r="H28" s="20"/>
    </row>
    <row r="29" spans="1:8" ht="38.25" x14ac:dyDescent="0.25">
      <c r="A29" s="7">
        <f>'[1]20.01.06'!A8</f>
        <v>7</v>
      </c>
      <c r="B29" s="23" t="str">
        <f>'[1]20.01.06'!B8</f>
        <v>Piese de schimb pentru utilaje si aparate din dotarea tipografiei INS</v>
      </c>
      <c r="C29" s="7" t="str">
        <f>'[1]20.01.06'!C8</f>
        <v>34320000-6
34913000-0</v>
      </c>
      <c r="D29" s="46">
        <f>'[1]20.01.06'!D8</f>
        <v>20323.78</v>
      </c>
      <c r="E29" s="7" t="s">
        <v>43</v>
      </c>
      <c r="F29" s="7" t="str">
        <f>F18</f>
        <v>01.01.2025</v>
      </c>
      <c r="G29" s="7" t="str">
        <f>G18</f>
        <v>31.12.2025</v>
      </c>
      <c r="H29" s="7"/>
    </row>
    <row r="30" spans="1:8" ht="38.25" x14ac:dyDescent="0.25">
      <c r="A30" s="7">
        <f>'[1]20.01.06'!A9</f>
        <v>8</v>
      </c>
      <c r="B30" s="23" t="str">
        <f>'[1]20.01.06'!B9</f>
        <v>Piese de schimb pentru tehnica de calcul</v>
      </c>
      <c r="C30" s="7" t="str">
        <f>'[1]20.01.06'!C9</f>
        <v xml:space="preserve">30230000-0
30233132-5
</v>
      </c>
      <c r="D30" s="46">
        <f>'[1]20.01.06'!D9</f>
        <v>35000</v>
      </c>
      <c r="E30" s="7" t="s">
        <v>43</v>
      </c>
      <c r="F30" s="7" t="str">
        <f>'[1]20.01.06'!G9</f>
        <v>01.01.2025</v>
      </c>
      <c r="G30" s="7" t="str">
        <f>'[1]20.01.06'!H9</f>
        <v>31.12.2025</v>
      </c>
      <c r="H30" s="7"/>
    </row>
    <row r="31" spans="1:8" ht="114.75" x14ac:dyDescent="0.25">
      <c r="A31" s="7">
        <f>'[1]20.01.06'!A10</f>
        <v>9</v>
      </c>
      <c r="B31" s="23" t="str">
        <f>'[1]20.01.06'!B10</f>
        <v>Piese de schimb pentru:Sistem ventilatie,Sistem audio video;Aparate aer conditionat;Sisteme climatizare;Sisteme de securitate;Piese de schimb ascensoare; Grup electrogen</v>
      </c>
      <c r="C31" s="7" t="str">
        <f>'[1]20.01.06'!C10</f>
        <v>34913000-0
31700000-3
31711500-8 42124000-4 42142000-6 32350000-1 42419510-4 42522100-2 42512500-3</v>
      </c>
      <c r="D31" s="46">
        <f>'[1]20.01.06'!D10</f>
        <v>15000</v>
      </c>
      <c r="E31" s="7" t="s">
        <v>43</v>
      </c>
      <c r="F31" s="7" t="str">
        <f>'[1]20.01.06'!G10</f>
        <v>01.01.2025</v>
      </c>
      <c r="G31" s="7" t="str">
        <f>'[1]20.01.06'!H10</f>
        <v>31.12.2025</v>
      </c>
      <c r="H31" s="7"/>
    </row>
    <row r="32" spans="1:8" ht="38.25" x14ac:dyDescent="0.25">
      <c r="A32" s="7">
        <f>'[1]20.01.06'!A11</f>
        <v>10</v>
      </c>
      <c r="B32" s="23" t="str">
        <f>'[1]20.01.06'!B11</f>
        <v>Anvelope si acumulatori   autoturismele din parcul INS</v>
      </c>
      <c r="C32" s="7" t="str">
        <f>'[1]20.01.06'!C11</f>
        <v>34351100-3; 31421000-3</v>
      </c>
      <c r="D32" s="46">
        <f>'[1]20.01.06'!D11</f>
        <v>6000</v>
      </c>
      <c r="E32" s="7" t="s">
        <v>43</v>
      </c>
      <c r="F32" s="7" t="str">
        <f>'[1]20.01.06'!G11</f>
        <v>01.01.2025</v>
      </c>
      <c r="G32" s="7" t="str">
        <f>'[1]20.01.06'!H11</f>
        <v>31.12.2025</v>
      </c>
      <c r="H32" s="7"/>
    </row>
    <row r="33" spans="1:8" ht="38.25" x14ac:dyDescent="0.25">
      <c r="A33" s="7">
        <f>'[1]20.01.06'!A12</f>
        <v>11</v>
      </c>
      <c r="B33" s="23" t="str">
        <f>'[1]20.01.06'!B12</f>
        <v>Filtre  ( pentru  autoturisme si grup electrogen)</v>
      </c>
      <c r="C33" s="7" t="str">
        <f>'[1]20.01.06'!C12</f>
        <v>42913400-3
42913300-2
42913500-4</v>
      </c>
      <c r="D33" s="46">
        <f>'[1]20.01.06'!D12</f>
        <v>1130</v>
      </c>
      <c r="E33" s="7" t="s">
        <v>43</v>
      </c>
      <c r="F33" s="7" t="str">
        <f>'[1]20.01.06'!G12</f>
        <v>01.01.2025</v>
      </c>
      <c r="G33" s="7" t="str">
        <f>'[1]20.01.06'!H12</f>
        <v>31.12.2025</v>
      </c>
      <c r="H33" s="7"/>
    </row>
    <row r="34" spans="1:8" ht="51" x14ac:dyDescent="0.25">
      <c r="A34" s="7">
        <f>'[1]20.01.06'!A13</f>
        <v>12</v>
      </c>
      <c r="B34" s="23" t="str">
        <f>'[1]20.01.06'!B13</f>
        <v>Piese de schimb si accesorii  pentru autoturismele din parcul auto INS</v>
      </c>
      <c r="C34" s="7" t="str">
        <f>'[1]20.01.06'!C13</f>
        <v>34300000-0
34322400-4
31531000-7</v>
      </c>
      <c r="D34" s="46">
        <f>'[1]20.01.06'!D13</f>
        <v>17000</v>
      </c>
      <c r="E34" s="7" t="str">
        <f>E33</f>
        <v>Buget de stat</v>
      </c>
      <c r="F34" s="7" t="str">
        <f>'[1]20.01.06'!G13</f>
        <v>01.01.2025</v>
      </c>
      <c r="G34" s="7" t="str">
        <f>'[1]20.01.06'!H13</f>
        <v>31.12.2025</v>
      </c>
      <c r="H34" s="7"/>
    </row>
    <row r="35" spans="1:8" ht="25.5" x14ac:dyDescent="0.25">
      <c r="A35" s="7"/>
      <c r="B35" s="22" t="s">
        <v>12</v>
      </c>
      <c r="C35" s="7"/>
      <c r="D35" s="60">
        <f>'[1]20.01.06'!D14</f>
        <v>94453.78</v>
      </c>
      <c r="E35" s="7"/>
      <c r="F35" s="7"/>
      <c r="G35" s="7"/>
      <c r="H35" s="7"/>
    </row>
    <row r="36" spans="1:8" x14ac:dyDescent="0.25">
      <c r="A36" s="7"/>
      <c r="B36" s="20" t="s">
        <v>16</v>
      </c>
      <c r="C36" s="20"/>
      <c r="D36" s="20"/>
      <c r="E36" s="20"/>
      <c r="F36" s="20"/>
      <c r="G36" s="20"/>
      <c r="H36" s="20"/>
    </row>
    <row r="37" spans="1:8" ht="113.25" customHeight="1" x14ac:dyDescent="0.25">
      <c r="A37" s="7">
        <f>'[1]20.01.08'!A8</f>
        <v>13</v>
      </c>
      <c r="B37" s="23" t="str">
        <f>'[1]20.01.08'!B8</f>
        <v>Servicii de telefonie fixă și mobilă, servicii de transmisie de date,servicii de transmisie prin fax, servicii de internet pentru spațiile supuse închirierii și internet 4G</v>
      </c>
      <c r="C37" s="7" t="str">
        <f>'[1]20.01.08'!C8</f>
        <v xml:space="preserve">64210000-1; 72400000-4
72411000-4, 64212000-5   
</v>
      </c>
      <c r="D37" s="46">
        <f>'[1]20.01.08'!D8</f>
        <v>43136</v>
      </c>
      <c r="E37" s="7" t="s">
        <v>43</v>
      </c>
      <c r="F37" s="45" t="str">
        <f>'[1]20.01.08'!G8</f>
        <v>01.01.2025</v>
      </c>
      <c r="G37" s="45" t="str">
        <f>'[1]20.01.08'!H8</f>
        <v>29.12.2025</v>
      </c>
      <c r="H37" s="45"/>
    </row>
    <row r="38" spans="1:8" ht="23.25" customHeight="1" x14ac:dyDescent="0.25">
      <c r="A38" s="7">
        <f>'[1]20.01.08'!A9</f>
        <v>14</v>
      </c>
      <c r="B38" s="23" t="str">
        <f>'[1]20.01.08'!B9</f>
        <v>Inchiriere casuta postala</v>
      </c>
      <c r="C38" s="7" t="str">
        <f>'[1]20.01.08'!C9</f>
        <v>64115000-5</v>
      </c>
      <c r="D38" s="46">
        <f>'[1]20.01.08'!D9</f>
        <v>400</v>
      </c>
      <c r="E38" s="7" t="s">
        <v>43</v>
      </c>
      <c r="F38" s="45" t="str">
        <f>'[1]20.01.08'!G9</f>
        <v>01.01.2025</v>
      </c>
      <c r="G38" s="45" t="str">
        <f>'[1]20.01.06'!H11</f>
        <v>31.12.2025</v>
      </c>
      <c r="H38" s="45"/>
    </row>
    <row r="39" spans="1:8" ht="29.25" customHeight="1" x14ac:dyDescent="0.25">
      <c r="A39" s="7">
        <f>'[1]20.01.08'!A10</f>
        <v>15</v>
      </c>
      <c r="B39" s="23" t="str">
        <f>'[1]20.01.08'!B10</f>
        <v xml:space="preserve">Servicii poștale de distribuire a coletelor </v>
      </c>
      <c r="C39" s="7" t="str">
        <f>'[1]20.01.08'!C10</f>
        <v>64110000-0</v>
      </c>
      <c r="D39" s="46">
        <f>'[1]20.01.08'!D10</f>
        <v>72000</v>
      </c>
      <c r="E39" s="7" t="s">
        <v>43</v>
      </c>
      <c r="F39" s="45" t="str">
        <f>'[1]20.01.08'!G10</f>
        <v>01.01.2025</v>
      </c>
      <c r="G39" s="45" t="str">
        <f>'[1]20.01.08'!H10</f>
        <v>29.03.2025</v>
      </c>
      <c r="H39" s="45"/>
    </row>
    <row r="40" spans="1:8" ht="30.75" customHeight="1" x14ac:dyDescent="0.25">
      <c r="A40" s="7">
        <f>'[1]20.01.08'!A11</f>
        <v>16</v>
      </c>
      <c r="B40" s="25" t="str">
        <f>'[1]20.01.08'!B11</f>
        <v>Servicii de comunicatii bucla locala (STS)</v>
      </c>
      <c r="C40" s="42" t="str">
        <f>'[1]20.01.08'!C11</f>
        <v xml:space="preserve">64200000-8; </v>
      </c>
      <c r="D40" s="46">
        <f>'[1]20.01.08'!D11</f>
        <v>83875</v>
      </c>
      <c r="E40" s="7" t="s">
        <v>43</v>
      </c>
      <c r="F40" s="45" t="str">
        <f>'[1]20.01.08'!G11</f>
        <v>01.01.2025</v>
      </c>
      <c r="G40" s="45" t="str">
        <f>'[1]20.01.08'!H11</f>
        <v>29.03.2025</v>
      </c>
      <c r="H40" s="45"/>
    </row>
    <row r="41" spans="1:8" ht="25.5" x14ac:dyDescent="0.25">
      <c r="A41" s="7"/>
      <c r="B41" s="22" t="s">
        <v>17</v>
      </c>
      <c r="C41" s="7"/>
      <c r="D41" s="60">
        <f>'[1]20.01.08'!D12</f>
        <v>199411</v>
      </c>
      <c r="E41" s="7"/>
      <c r="F41" s="7"/>
      <c r="G41" s="7"/>
      <c r="H41" s="7"/>
    </row>
    <row r="42" spans="1:8" x14ac:dyDescent="0.25">
      <c r="A42" s="7"/>
      <c r="B42" s="20" t="s">
        <v>18</v>
      </c>
      <c r="C42" s="20"/>
      <c r="D42" s="20"/>
      <c r="E42" s="20"/>
      <c r="F42" s="20"/>
      <c r="G42" s="20"/>
      <c r="H42" s="20"/>
    </row>
    <row r="43" spans="1:8" ht="259.5" customHeight="1" x14ac:dyDescent="0.25">
      <c r="A43" s="7">
        <f>'[1]20.01.09'!A7</f>
        <v>17</v>
      </c>
      <c r="B43" s="23" t="str">
        <f>'[1]20.01.09'!B7</f>
        <v>Materiale tipografice (cerneala offset DUPLO, termoclei,capse,solutie, PH, developer, intretinere curenta etc.).                                                                                Finet sau desuri textile bbc,  bureti tipografici, coliere plastic, solutie curatat valuri, manusi cauciuc, cerneala tipografica negru text, pasta curatat maini, vaselina, spray degresant, termoclei, sarma legatorie, ciorap tipografic, solutie PH Vita, solutie activare placi, aracet legatorie, cerneala echipam. multiplicare tip Duplo cu matrita de hartie).</v>
      </c>
      <c r="C43" s="43" t="str">
        <f>'[1]20.01.09'!C7</f>
        <v xml:space="preserve">18224000-7; 22500000-5
30197110-0
22610000-9
39224210-3
24300000-7
19212000-5          19620000-8      39224320-7           44163210-5             24950000-8       18424000-7       24300000-7      33741100-7     09221100-7      39831220-4      24910000-6     44333000-3       19212000-5      24911200-5     44832000-1     24911200-5     </v>
      </c>
      <c r="D43" s="46">
        <f>'[1]20.01.09'!D7</f>
        <v>25300</v>
      </c>
      <c r="E43" s="7" t="s">
        <v>43</v>
      </c>
      <c r="F43" s="7" t="str">
        <f>'[1]20.01.09'!G7</f>
        <v>01.01.2025</v>
      </c>
      <c r="G43" s="7" t="str">
        <f>'[1]20.01.09'!H7</f>
        <v>29.03.2025</v>
      </c>
      <c r="H43" s="7"/>
    </row>
    <row r="44" spans="1:8" ht="38.25" x14ac:dyDescent="0.25">
      <c r="A44" s="7">
        <f>'[1]20.01.09'!A8</f>
        <v>18</v>
      </c>
      <c r="B44" s="23" t="str">
        <f>'[1]20.01.09'!B8</f>
        <v>Materiale suport materiale publicate tipografie INS(CD, plicuri, etichete)</v>
      </c>
      <c r="C44" s="44" t="str">
        <f>'[1]20.01.09'!C8</f>
        <v>30237380-6
30199230-1
30199760-5</v>
      </c>
      <c r="D44" s="46">
        <f>'[1]20.01.09'!D8</f>
        <v>1681</v>
      </c>
      <c r="E44" s="7" t="s">
        <v>43</v>
      </c>
      <c r="F44" s="7" t="str">
        <f>'[1]20.01.09'!G8</f>
        <v>01.01.2025</v>
      </c>
      <c r="G44" s="7" t="str">
        <f>'[1]20.01.09'!H8</f>
        <v>30.12.2025</v>
      </c>
      <c r="H44" s="7"/>
    </row>
    <row r="45" spans="1:8" ht="38.25" x14ac:dyDescent="0.25">
      <c r="A45" s="7">
        <f>'[1]20.01.09'!A9</f>
        <v>19</v>
      </c>
      <c r="B45" s="23" t="str">
        <f>'[1]20.01.09'!B9</f>
        <v>Service imprimante si copiatoare iesite din garantie</v>
      </c>
      <c r="C45" s="7" t="str">
        <f>'[1]20.01.09'!C9</f>
        <v>50323000-5</v>
      </c>
      <c r="D45" s="46">
        <f>'[1]20.01.09'!D9</f>
        <v>30744</v>
      </c>
      <c r="E45" s="7" t="s">
        <v>43</v>
      </c>
      <c r="F45" s="7" t="str">
        <f>'[1]20.01.09'!G9</f>
        <v>01.01.2025</v>
      </c>
      <c r="G45" s="7" t="str">
        <f>'[1]20.01.09'!H9</f>
        <v>29.03.2025</v>
      </c>
      <c r="H45" s="7"/>
    </row>
    <row r="46" spans="1:8" ht="51" x14ac:dyDescent="0.25">
      <c r="A46" s="7">
        <f>'[1]20.01.09'!A10</f>
        <v>20</v>
      </c>
      <c r="B46" s="23" t="str">
        <f>'[1]20.01.09'!B10</f>
        <v>Servicii de alocare clasa de adrese IP  193.231.176.0/24 si clasa de adre IP  80.96.186.0/24</v>
      </c>
      <c r="C46" s="7" t="str">
        <f>'[1]20.01.09'!C10</f>
        <v>72590000-7</v>
      </c>
      <c r="D46" s="46">
        <f>'[1]20.01.09'!D10</f>
        <v>2816</v>
      </c>
      <c r="E46" s="7" t="s">
        <v>43</v>
      </c>
      <c r="F46" s="7" t="str">
        <f>'[1]20.01.09'!G10</f>
        <v>01.01.2025</v>
      </c>
      <c r="G46" s="7" t="str">
        <f>'[1]20.01.09'!H10</f>
        <v>28.06.2025</v>
      </c>
      <c r="H46" s="7"/>
    </row>
    <row r="47" spans="1:8" ht="63.75" x14ac:dyDescent="0.25">
      <c r="A47" s="7">
        <f>'[1]20.01.09'!A11</f>
        <v>21</v>
      </c>
      <c r="B47" s="23" t="str">
        <f>'[1]20.01.09'!B11</f>
        <v xml:space="preserve">Servicii inchiriere aplicatie informatica 
"Solutie integrata pentru gestiunea si managementul resurselor" </v>
      </c>
      <c r="C47" s="7" t="str">
        <f>'[1]20.01.09'!C11</f>
        <v>72212443-6</v>
      </c>
      <c r="D47" s="46">
        <f>'[1]20.01.09'!D11</f>
        <v>163200</v>
      </c>
      <c r="E47" s="7" t="s">
        <v>43</v>
      </c>
      <c r="F47" s="7" t="str">
        <f>'[1]20.01.09'!G11</f>
        <v>01.01.2025</v>
      </c>
      <c r="G47" s="7" t="str">
        <f>'[1]20.01.09'!H11</f>
        <v>29.03.2025</v>
      </c>
      <c r="H47" s="7"/>
    </row>
    <row r="48" spans="1:8" ht="51" x14ac:dyDescent="0.25">
      <c r="A48" s="7">
        <f>'[1]20.01.09'!A12</f>
        <v>22</v>
      </c>
      <c r="B48" s="23" t="str">
        <f>'[1]20.01.09'!B12</f>
        <v>Servicii de întreținere și reparații software  pentru portalurilor  eDEMOS si eSOP</v>
      </c>
      <c r="C48" s="7" t="str">
        <f>'[1]20.01.09'!C12</f>
        <v>72510000-3</v>
      </c>
      <c r="D48" s="46">
        <f>'[1]20.01.09'!D12</f>
        <v>102000</v>
      </c>
      <c r="E48" s="7" t="s">
        <v>43</v>
      </c>
      <c r="F48" s="7" t="str">
        <f>'[1]20.01.09'!G12</f>
        <v>01.11.2025</v>
      </c>
      <c r="G48" s="7" t="str">
        <f>'[1]20.01.09'!H12</f>
        <v>31.12.2025</v>
      </c>
      <c r="H48" s="7"/>
    </row>
    <row r="49" spans="1:8" ht="38.25" x14ac:dyDescent="0.25">
      <c r="A49" s="7">
        <f>'[1]20.01.09'!A13</f>
        <v>23</v>
      </c>
      <c r="B49" s="23" t="str">
        <f>'[1]20.01.09'!B13</f>
        <v>Service total linie digitala alb/negru si color inclusiv consumabile(Xerox)</v>
      </c>
      <c r="C49" s="7" t="str">
        <f>'[1]20.01.09'!C13</f>
        <v>50313200-4</v>
      </c>
      <c r="D49" s="46">
        <f>'[1]20.01.09'!D13</f>
        <v>99924</v>
      </c>
      <c r="E49" s="7" t="s">
        <v>43</v>
      </c>
      <c r="F49" s="7" t="str">
        <f>'[1]20.01.09'!G13</f>
        <v>01.01.2025</v>
      </c>
      <c r="G49" s="7" t="str">
        <f>'[1]20.01.09'!H13</f>
        <v>29.03.2025</v>
      </c>
      <c r="H49" s="7"/>
    </row>
    <row r="50" spans="1:8" ht="51" x14ac:dyDescent="0.25">
      <c r="A50" s="7">
        <f>'[1]20.01.09'!A14</f>
        <v>24</v>
      </c>
      <c r="B50" s="23" t="str">
        <f>'[1]20.01.09'!B14</f>
        <v xml:space="preserve">Servicii  echipamente de multiplicat, de adunat (colat) si de finisat (tip DUPLO) </v>
      </c>
      <c r="C50" s="7" t="str">
        <f>'[1]20.01.09'!C14</f>
        <v>50313000-2</v>
      </c>
      <c r="D50" s="46">
        <f>'[1]20.01.09'!D14</f>
        <v>48960</v>
      </c>
      <c r="E50" s="7" t="s">
        <v>43</v>
      </c>
      <c r="F50" s="7" t="str">
        <f>'[1]20.01.09'!G14</f>
        <v>01.01.2025</v>
      </c>
      <c r="G50" s="7" t="str">
        <f>'[1]20.01.09'!H14</f>
        <v>29.03.2025</v>
      </c>
      <c r="H50" s="7"/>
    </row>
    <row r="51" spans="1:8" ht="127.5" x14ac:dyDescent="0.25">
      <c r="A51" s="7">
        <f>'[1]20.01.09'!A15</f>
        <v>25</v>
      </c>
      <c r="B51" s="23" t="str">
        <f>'[1]20.01.09'!B15</f>
        <v xml:space="preserve">Service pentru echipamentelor de de tiparire tip offset, de adunat (colat), de finisat (taiat si brosat cu termoclei) si prepress (matrite tip ADAST, HORIZON, DEGRA, PERFECTA,MAN ROLAND ) </v>
      </c>
      <c r="C51" s="7" t="str">
        <f>'[1]20.01.09'!C15</f>
        <v>50313000-2</v>
      </c>
      <c r="D51" s="46">
        <f>'[1]20.01.09'!D15</f>
        <v>48960</v>
      </c>
      <c r="E51" s="7" t="s">
        <v>43</v>
      </c>
      <c r="F51" s="7" t="str">
        <f>'[1]20.01.09'!G15</f>
        <v>01.01.2025</v>
      </c>
      <c r="G51" s="7" t="str">
        <f>'[1]20.01.09'!H15</f>
        <v>29.03.2025</v>
      </c>
      <c r="H51" s="7"/>
    </row>
    <row r="52" spans="1:8" ht="25.5" x14ac:dyDescent="0.25">
      <c r="A52" s="7">
        <f>'[1]20.01.09'!A16</f>
        <v>26</v>
      </c>
      <c r="B52" s="23" t="str">
        <f>'[1]20.01.09'!B16</f>
        <v>Redeventa anuala licenta GSI</v>
      </c>
      <c r="C52" s="7" t="str">
        <f>'[1]20.01.09'!C16</f>
        <v>79941000-2</v>
      </c>
      <c r="D52" s="46">
        <f>'[1]20.01.09'!D16</f>
        <v>500</v>
      </c>
      <c r="E52" s="7" t="s">
        <v>43</v>
      </c>
      <c r="F52" s="7" t="str">
        <f>'[1]20.01.09'!G16</f>
        <v>01.01.2025</v>
      </c>
      <c r="G52" s="7" t="str">
        <f>'[1]20.01.09'!H16</f>
        <v>29.03.2025</v>
      </c>
      <c r="H52" s="7"/>
    </row>
    <row r="53" spans="1:8" ht="63.75" x14ac:dyDescent="0.25">
      <c r="A53" s="7">
        <f>'[1]20.01.09'!A17</f>
        <v>27</v>
      </c>
      <c r="B53" s="23" t="str">
        <f>'[1]20.01.09'!B17</f>
        <v>Solutie centralizata Antivirus si antimalware la nivel INS (servicii de aplicare de software de securitate)</v>
      </c>
      <c r="C53" s="7" t="str">
        <f>'[1]20.01.09'!C17</f>
        <v>72263000-6</v>
      </c>
      <c r="D53" s="46">
        <f>'[1]20.01.09'!D17</f>
        <v>259200</v>
      </c>
      <c r="E53" s="7" t="s">
        <v>43</v>
      </c>
      <c r="F53" s="7" t="str">
        <f>'[1]20.01.09'!G17</f>
        <v>01.01.2025</v>
      </c>
      <c r="G53" s="7" t="str">
        <f>'[1]20.01.09'!H17</f>
        <v>29.03.2025</v>
      </c>
      <c r="H53" s="7"/>
    </row>
    <row r="54" spans="1:8" ht="89.25" x14ac:dyDescent="0.25">
      <c r="A54" s="7">
        <f>'[1]20.01.09'!A18</f>
        <v>28</v>
      </c>
      <c r="B54" s="23" t="str">
        <f>'[1]20.01.09'!B18</f>
        <v xml:space="preserve">Servicii de intretinere si reparatii a echipamentelor hardware din proiectele Esop si Edemos pentru anul 2025 cu timp  garantat de remediere a defectiunilor </v>
      </c>
      <c r="C54" s="7" t="str">
        <f>'[1]20.01.09'!C18</f>
        <v>50312100-6</v>
      </c>
      <c r="D54" s="46">
        <f>'[1]20.01.09'!D18</f>
        <v>192000</v>
      </c>
      <c r="E54" s="7" t="s">
        <v>43</v>
      </c>
      <c r="F54" s="7" t="str">
        <f>'[1]20.01.09'!G18</f>
        <v>01.01.2025</v>
      </c>
      <c r="G54" s="7" t="str">
        <f>'[1]20.01.09'!H18</f>
        <v>29.03.2025</v>
      </c>
      <c r="H54" s="7"/>
    </row>
    <row r="55" spans="1:8" ht="25.5" x14ac:dyDescent="0.25">
      <c r="A55" s="7">
        <f>'[1]20.01.09'!A19</f>
        <v>29</v>
      </c>
      <c r="B55" s="23" t="str">
        <f>'[1]20.01.09'!B19</f>
        <v>Cartuse toner</v>
      </c>
      <c r="C55" s="7" t="str">
        <f>'[1]20.01.09'!C19</f>
        <v xml:space="preserve">30125100-2
</v>
      </c>
      <c r="D55" s="46">
        <f>'[1]20.01.09'!D19</f>
        <v>100000</v>
      </c>
      <c r="E55" s="7" t="s">
        <v>43</v>
      </c>
      <c r="F55" s="7" t="str">
        <f>'[1]20.01.09'!G19</f>
        <v>01.01.2025</v>
      </c>
      <c r="G55" s="7" t="str">
        <f>'[1]20.01.09'!H19</f>
        <v>29.03.2025</v>
      </c>
      <c r="H55" s="7"/>
    </row>
    <row r="56" spans="1:8" ht="63" customHeight="1" x14ac:dyDescent="0.25">
      <c r="A56" s="7">
        <f>'[1]20.01.09'!A20</f>
        <v>30</v>
      </c>
      <c r="B56" s="21" t="str">
        <f>'[1]20.01.09'!B20</f>
        <v>Cartuse toner 
pentru alegerile Prezidențiale din luna mai 2025</v>
      </c>
      <c r="C56" s="7" t="str">
        <f>'[1]20.01.09'!C20</f>
        <v xml:space="preserve">30125100-2
</v>
      </c>
      <c r="D56" s="46">
        <f>'[1]20.01.09'!D20</f>
        <v>29501</v>
      </c>
      <c r="E56" s="7" t="str">
        <f>$E$64</f>
        <v>Buget de stat-Alegerea Președintelui Romaniei 2025</v>
      </c>
      <c r="F56" s="7" t="str">
        <f>'[1]20.01.09'!G20</f>
        <v>22.04.2025</v>
      </c>
      <c r="G56" s="7" t="str">
        <f>'[1]20.01.09'!H20</f>
        <v>29.04.2025</v>
      </c>
      <c r="H56" s="7"/>
    </row>
    <row r="57" spans="1:8" ht="51" x14ac:dyDescent="0.25">
      <c r="A57" s="7">
        <f>'[1]20.01.09'!A21</f>
        <v>31</v>
      </c>
      <c r="B57" s="23" t="str">
        <f>'[1]20.01.09'!B21</f>
        <v>Suport echipamente componente ale sistemului de acces securizat de la distanță in reteaua INS</v>
      </c>
      <c r="C57" s="7" t="str">
        <f>'[1]20.01.09'!C21</f>
        <v>72253000-3</v>
      </c>
      <c r="D57" s="46">
        <f>'[1]20.01.09'!D21</f>
        <v>20168</v>
      </c>
      <c r="E57" s="7" t="s">
        <v>43</v>
      </c>
      <c r="F57" s="7" t="str">
        <f>'[1]20.01.09'!G21</f>
        <v>01.01.2025</v>
      </c>
      <c r="G57" s="7" t="str">
        <f>'[1]20.01.09'!H21</f>
        <v>29.03.2025</v>
      </c>
      <c r="H57" s="7"/>
    </row>
    <row r="58" spans="1:8" ht="76.5" x14ac:dyDescent="0.25">
      <c r="A58" s="7">
        <f>'[1]20.01.09'!A22</f>
        <v>32</v>
      </c>
      <c r="B58" s="23" t="str">
        <f>'[1]20.01.09'!B22</f>
        <v>Servicii de asistentă  pentru functionarea website-urile INS și de întretinerea resurselor logice de tehnologia informațiilor aferente</v>
      </c>
      <c r="C58" s="7" t="str">
        <f>'[1]20.01.09'!C22</f>
        <v>72267100-0</v>
      </c>
      <c r="D58" s="46">
        <f>'[1]20.01.09'!D22</f>
        <v>60000</v>
      </c>
      <c r="E58" s="7" t="s">
        <v>43</v>
      </c>
      <c r="F58" s="7" t="str">
        <f>'[1]20.01.09'!G22</f>
        <v>01.01.2025</v>
      </c>
      <c r="G58" s="7" t="str">
        <f>'[1]20.01.09'!H22</f>
        <v>29.03.2025</v>
      </c>
      <c r="H58" s="7"/>
    </row>
    <row r="59" spans="1:8" x14ac:dyDescent="0.25">
      <c r="A59" s="7">
        <f>'[1]20.01.09'!A23</f>
        <v>33</v>
      </c>
      <c r="B59" s="23" t="str">
        <f>'[1]20.01.09'!B23</f>
        <v>Casti</v>
      </c>
      <c r="C59" s="7" t="str">
        <f>'[1]20.01.09'!C23</f>
        <v>32342100-3</v>
      </c>
      <c r="D59" s="46">
        <f>'[1]20.01.09'!D23</f>
        <v>1035</v>
      </c>
      <c r="E59" s="7" t="s">
        <v>43</v>
      </c>
      <c r="F59" s="7" t="str">
        <f>'[1]20.01.09'!G23</f>
        <v>01.05.2025</v>
      </c>
      <c r="G59" s="7" t="str">
        <f>'[1]20.01.09'!H23</f>
        <v>28.06.2025</v>
      </c>
      <c r="H59" s="7"/>
    </row>
    <row r="60" spans="1:8" ht="51" x14ac:dyDescent="0.25">
      <c r="A60" s="7">
        <f>'[1]20.01.09'!A24</f>
        <v>34</v>
      </c>
      <c r="B60" s="23" t="str">
        <f>'[1]20.01.09'!B24</f>
        <v>Servicii de furnizare acces la aplicații pentru conferințe web(Cisco webex Meeting)</v>
      </c>
      <c r="C60" s="7" t="str">
        <f>'[1]20.01.09'!C24</f>
        <v>72268000-1</v>
      </c>
      <c r="D60" s="46">
        <f>'[1]20.01.09'!D24</f>
        <v>2324</v>
      </c>
      <c r="E60" s="7" t="s">
        <v>43</v>
      </c>
      <c r="F60" s="7" t="str">
        <f>'[1]20.01.09'!G24</f>
        <v>01.07.2025</v>
      </c>
      <c r="G60" s="7" t="str">
        <f>'[1]20.01.09'!H23</f>
        <v>28.06.2025</v>
      </c>
      <c r="H60" s="7"/>
    </row>
    <row r="61" spans="1:8" ht="25.5" x14ac:dyDescent="0.25">
      <c r="A61" s="7">
        <f>'[1]20.01.09'!A25</f>
        <v>35</v>
      </c>
      <c r="B61" s="23" t="str">
        <f>'[1]20.01.09'!B25</f>
        <v>Carton  dublu cretat 250 gr/mp</v>
      </c>
      <c r="C61" s="7" t="str">
        <f>'[1]20.01.09'!C25</f>
        <v xml:space="preserve"> 30197600-2</v>
      </c>
      <c r="D61" s="46">
        <f>'[1]20.01.09'!D25</f>
        <v>6000</v>
      </c>
      <c r="E61" s="7" t="s">
        <v>43</v>
      </c>
      <c r="F61" s="7" t="str">
        <f>'[1]20.01.09'!G25</f>
        <v>01.01.2025</v>
      </c>
      <c r="G61" s="7" t="str">
        <f>'[1]20.01.09'!H25</f>
        <v>29.12.2025</v>
      </c>
      <c r="H61" s="7"/>
    </row>
    <row r="62" spans="1:8" ht="23.25" customHeight="1" x14ac:dyDescent="0.25">
      <c r="A62" s="7">
        <f>'[1]20.01.09'!A26</f>
        <v>36</v>
      </c>
      <c r="B62" s="23" t="str">
        <f>'[1]20.01.09'!B26</f>
        <v>Tub carton cu capac</v>
      </c>
      <c r="C62" s="7" t="str">
        <f>'[1]20.01.09'!C26</f>
        <v xml:space="preserve"> 30197610-5</v>
      </c>
      <c r="D62" s="46">
        <f>'[1]20.01.09'!D26</f>
        <v>805</v>
      </c>
      <c r="E62" s="7" t="s">
        <v>43</v>
      </c>
      <c r="F62" s="7" t="str">
        <f>'[1]20.01.09'!G26</f>
        <v>01.01.2025</v>
      </c>
      <c r="G62" s="7" t="str">
        <f>'[1]20.01.09'!H26</f>
        <v>30.03.2025</v>
      </c>
      <c r="H62" s="7"/>
    </row>
    <row r="63" spans="1:8" ht="23.25" customHeight="1" x14ac:dyDescent="0.25">
      <c r="A63" s="7">
        <f>'[1]20.01.09'!A27</f>
        <v>37</v>
      </c>
      <c r="B63" s="23" t="str">
        <f>'[1]20.01.09'!B27</f>
        <v>Baterii alcaline</v>
      </c>
      <c r="C63" s="7" t="str">
        <f>'[1]20.01.09'!C27</f>
        <v>31411000-0</v>
      </c>
      <c r="D63" s="46">
        <f>'[1]20.01.09'!D27</f>
        <v>290</v>
      </c>
      <c r="E63" s="7" t="s">
        <v>43</v>
      </c>
      <c r="F63" s="7" t="str">
        <f>'[1]20.01.09'!G27</f>
        <v>01.01.2025</v>
      </c>
      <c r="G63" s="7" t="str">
        <f>'[1]20.01.09'!H27</f>
        <v>30.06.2025</v>
      </c>
      <c r="H63" s="7"/>
    </row>
    <row r="64" spans="1:8" ht="51" x14ac:dyDescent="0.25">
      <c r="A64" s="7">
        <f>'[1]20.01.09'!A28</f>
        <v>38</v>
      </c>
      <c r="B64" s="23" t="str">
        <f>'[1]20.01.09'!B28</f>
        <v>Servicii de tiparire la MO procese verbale pentru alegeri prezidențiale 2025</v>
      </c>
      <c r="C64" s="7" t="str">
        <f>'[1]20.01.09'!C28</f>
        <v>79823000-9</v>
      </c>
      <c r="D64" s="46">
        <f>'[1]20.01.09'!D28</f>
        <v>237129</v>
      </c>
      <c r="E64" s="7" t="s">
        <v>44</v>
      </c>
      <c r="F64" s="7" t="str">
        <f>'[1]20.01.09'!G28</f>
        <v>09.03.2025</v>
      </c>
      <c r="G64" s="7" t="str">
        <f>'[1]20.01.09'!H28</f>
        <v>30.05.2025</v>
      </c>
      <c r="H64" s="7"/>
    </row>
    <row r="65" spans="1:8" ht="38.25" x14ac:dyDescent="0.25">
      <c r="A65" s="7">
        <f>'[1]20.01.09'!A29</f>
        <v>39</v>
      </c>
      <c r="B65" s="23" t="str">
        <f>'[1]20.01.09'!B29</f>
        <v>Prelungitoare  cu protecție la supratensiune 5m /6 prize</v>
      </c>
      <c r="C65" s="7" t="str">
        <f>'[1]20.01.09'!C29</f>
        <v>31224810-3</v>
      </c>
      <c r="D65" s="46">
        <f>'[1]20.01.09'!D29</f>
        <v>1337.8</v>
      </c>
      <c r="E65" s="7" t="s">
        <v>43</v>
      </c>
      <c r="F65" s="7" t="str">
        <f>'[1]20.01.09'!G29</f>
        <v>22.04.2025</v>
      </c>
      <c r="G65" s="7" t="str">
        <f>'[1]20.01.09'!H29</f>
        <v>30.06.2025</v>
      </c>
      <c r="H65" s="7"/>
    </row>
    <row r="66" spans="1:8" ht="36" customHeight="1" x14ac:dyDescent="0.25">
      <c r="A66" s="7">
        <f>A65+1</f>
        <v>40</v>
      </c>
      <c r="B66" s="23" t="str">
        <f>'[1]20.01.09'!B30</f>
        <v>Prelungitor  50mX2.5mm rolă cu tambur cu 4 prize</v>
      </c>
      <c r="C66" s="7" t="str">
        <f>'[1]20.01.09'!C30</f>
        <v>31224810-4</v>
      </c>
      <c r="D66" s="46">
        <f>'[1]20.01.09'!D30</f>
        <v>966.4</v>
      </c>
      <c r="E66" s="7" t="s">
        <v>43</v>
      </c>
      <c r="F66" s="7" t="str">
        <f>'[1]20.01.09'!G30</f>
        <v>30.04.2025</v>
      </c>
      <c r="G66" s="7" t="str">
        <f>'[1]20.01.09'!H30</f>
        <v>30.06.2025</v>
      </c>
      <c r="H66" s="7"/>
    </row>
    <row r="67" spans="1:8" ht="33.75" customHeight="1" x14ac:dyDescent="0.25">
      <c r="A67" s="7">
        <f>A66+1</f>
        <v>41</v>
      </c>
      <c r="B67" s="23" t="str">
        <f>'[1]20.01.09'!B31</f>
        <v>Prelungitoare  cu protecție 6 prize și USB</v>
      </c>
      <c r="C67" s="7" t="str">
        <f>'[1]20.01.09'!C31</f>
        <v>31224810-5</v>
      </c>
      <c r="D67" s="46">
        <f>'[1]20.01.09'!D31</f>
        <v>777.35</v>
      </c>
      <c r="E67" s="7" t="s">
        <v>43</v>
      </c>
      <c r="F67" s="7" t="str">
        <f>'[1]20.01.09'!G31</f>
        <v>30.04.2025</v>
      </c>
      <c r="G67" s="7" t="str">
        <f>'[1]20.01.09'!H31</f>
        <v>30.06.2025</v>
      </c>
      <c r="H67" s="7"/>
    </row>
    <row r="68" spans="1:8" ht="51" x14ac:dyDescent="0.25">
      <c r="A68" s="7">
        <f>'[1]20.01.09'!A32</f>
        <v>42</v>
      </c>
      <c r="B68" s="21" t="str">
        <f>'[1]20.01.09'!B32</f>
        <v>Prelungitoare  5m /5 prize</v>
      </c>
      <c r="C68" s="7" t="str">
        <f>'[1]20.01.09'!C32</f>
        <v>31224810-3</v>
      </c>
      <c r="D68" s="46">
        <f>'[1]20.01.09'!D32</f>
        <v>3176</v>
      </c>
      <c r="E68" s="7" t="s">
        <v>44</v>
      </c>
      <c r="F68" s="7" t="str">
        <f>'[1]20.01.09'!G32</f>
        <v>22.04.2025</v>
      </c>
      <c r="G68" s="7" t="str">
        <f>'[1]20.01.09'!H32</f>
        <v>30.04.2025</v>
      </c>
      <c r="H68" s="7"/>
    </row>
    <row r="69" spans="1:8" ht="25.5" x14ac:dyDescent="0.25">
      <c r="A69" s="7"/>
      <c r="B69" s="22" t="s">
        <v>19</v>
      </c>
      <c r="C69" s="45"/>
      <c r="D69" s="60">
        <f>'[1]20.01.09'!D33</f>
        <v>1438794.55</v>
      </c>
      <c r="E69" s="65"/>
      <c r="F69" s="68"/>
      <c r="G69" s="68"/>
      <c r="H69" s="45"/>
    </row>
    <row r="70" spans="1:8" x14ac:dyDescent="0.25">
      <c r="A70" s="7"/>
      <c r="B70" s="20" t="s">
        <v>20</v>
      </c>
      <c r="C70" s="20"/>
      <c r="D70" s="20"/>
      <c r="E70" s="20"/>
      <c r="F70" s="20"/>
      <c r="G70" s="20"/>
      <c r="H70" s="20"/>
    </row>
    <row r="71" spans="1:8" ht="129.75" customHeight="1" x14ac:dyDescent="0.25">
      <c r="A71" s="7">
        <f>'[1]20.01.30'!A6</f>
        <v>43</v>
      </c>
      <c r="B71" s="21" t="str">
        <f>'[1]20.01.30'!B6</f>
        <v>Servicii de administrare tehnică și de întreținere a incintelor şi a instalaţiilor ce aparţin clădirii în care îşi desfăşoară activitatea aparatul central al Institutului Naţional de Statistică şi a spaţiilor exterioare conexe</v>
      </c>
      <c r="C71" s="6" t="str">
        <f>'[1]20.01.30'!C6</f>
        <v>50800000-3</v>
      </c>
      <c r="D71" s="49">
        <f>'[1]20.01.30'!D6</f>
        <v>259112.9</v>
      </c>
      <c r="E71" s="7" t="s">
        <v>43</v>
      </c>
      <c r="F71" s="6" t="str">
        <f>'[1]20.01.30'!G6</f>
        <v>01.01.2025</v>
      </c>
      <c r="G71" s="6" t="str">
        <f>'[1]20.01.30'!H6</f>
        <v>30.12.2025</v>
      </c>
      <c r="H71" s="6"/>
    </row>
    <row r="72" spans="1:8" ht="62.25" customHeight="1" x14ac:dyDescent="0.25">
      <c r="A72" s="7">
        <f>'[1]20.01.30'!A7</f>
        <v>44</v>
      </c>
      <c r="B72" s="26" t="str">
        <f>'[1]20.01.30'!B7</f>
        <v>Servicii de reparare şi de întreţinere a ascensoarelor</v>
      </c>
      <c r="C72" s="46" t="str">
        <f>'[1]20.01.30'!C7</f>
        <v>50750000-7</v>
      </c>
      <c r="D72" s="46">
        <f>'[1]20.01.30'!D7</f>
        <v>46536</v>
      </c>
      <c r="E72" s="7" t="s">
        <v>43</v>
      </c>
      <c r="F72" s="46" t="str">
        <f>'[1]20.01.30'!G7</f>
        <v>01.01.2025</v>
      </c>
      <c r="G72" s="46" t="str">
        <f>'[1]20.01.30'!H7</f>
        <v>30.12.2025</v>
      </c>
      <c r="H72" s="77"/>
    </row>
    <row r="73" spans="1:8" ht="50.25" customHeight="1" x14ac:dyDescent="0.25">
      <c r="A73" s="7">
        <f>'[1]20.01.30'!A8</f>
        <v>45</v>
      </c>
      <c r="B73" s="26" t="str">
        <f>'[1]20.01.30'!B8</f>
        <v xml:space="preserve">Servicii de dezinsectie si deratizare a sediului INS </v>
      </c>
      <c r="C73" s="46" t="str">
        <f>'[1]20.01.30'!C8</f>
        <v>90921000-9; 90923000-3</v>
      </c>
      <c r="D73" s="46">
        <f>'[1]20.01.30'!D8</f>
        <v>16766.41</v>
      </c>
      <c r="E73" s="7" t="s">
        <v>43</v>
      </c>
      <c r="F73" s="46" t="str">
        <f>'[1]20.01.30'!G8</f>
        <v>01.01.2025</v>
      </c>
      <c r="G73" s="46" t="str">
        <f>'[1]20.01.30'!H8</f>
        <v>30.12.2025</v>
      </c>
      <c r="H73" s="46"/>
    </row>
    <row r="74" spans="1:8" ht="54.75" customHeight="1" x14ac:dyDescent="0.25">
      <c r="A74" s="7">
        <f>'[1]20.01.30'!A9</f>
        <v>46</v>
      </c>
      <c r="B74" s="26" t="str">
        <f>'[1]20.01.30'!B9</f>
        <v>Servicii de intretinere si reparare a sistemelor de securitate</v>
      </c>
      <c r="C74" s="46" t="str">
        <f>'[1]20.01.30'!C9</f>
        <v>50610000-4</v>
      </c>
      <c r="D74" s="46">
        <f>'[1]20.01.30'!D9</f>
        <v>74400</v>
      </c>
      <c r="E74" s="7" t="s">
        <v>43</v>
      </c>
      <c r="F74" s="46" t="str">
        <f>'[1]20.01.30'!G9</f>
        <v>01.01.2025</v>
      </c>
      <c r="G74" s="46" t="str">
        <f>'[1]20.01.30'!H9</f>
        <v>30.12.2025</v>
      </c>
      <c r="H74" s="78"/>
    </row>
    <row r="75" spans="1:8" ht="49.5" customHeight="1" x14ac:dyDescent="0.25">
      <c r="A75" s="7">
        <f>'[1]20.01.30'!A10</f>
        <v>47</v>
      </c>
      <c r="B75" s="26" t="str">
        <f>'[1]20.01.30'!B10</f>
        <v>Servicii de întreţinere şi de repararea ap. de aer conditionat</v>
      </c>
      <c r="C75" s="46" t="str">
        <f>'[1]20.01.30'!C10</f>
        <v>50730000-1</v>
      </c>
      <c r="D75" s="46">
        <f>'[1]20.01.30'!D10</f>
        <v>43890</v>
      </c>
      <c r="E75" s="7" t="s">
        <v>43</v>
      </c>
      <c r="F75" s="46" t="str">
        <f>'[1]20.01.30'!G10</f>
        <v>01.07.2025</v>
      </c>
      <c r="G75" s="46" t="str">
        <f>'[1]20.01.30'!H10</f>
        <v>30.09.2025</v>
      </c>
      <c r="H75" s="46"/>
    </row>
    <row r="76" spans="1:8" ht="53.25" customHeight="1" x14ac:dyDescent="0.25">
      <c r="A76" s="7">
        <f>'[1]20.01.30'!A11</f>
        <v>48</v>
      </c>
      <c r="B76" s="26" t="str">
        <f>'[1]20.01.30'!B11</f>
        <v>Servicii de întreţinere şi de repararea sistem de climatizare</v>
      </c>
      <c r="C76" s="46" t="str">
        <f>'[1]20.01.30'!C11</f>
        <v>50000000-5</v>
      </c>
      <c r="D76" s="46">
        <f>'[1]20.01.30'!D11</f>
        <v>26280</v>
      </c>
      <c r="E76" s="7" t="s">
        <v>43</v>
      </c>
      <c r="F76" s="46" t="str">
        <f>'[1]20.01.30'!G11</f>
        <v>01.01.2025</v>
      </c>
      <c r="G76" s="46" t="str">
        <f>'[1]20.01.30'!H11</f>
        <v>30.12.2025</v>
      </c>
      <c r="H76" s="46"/>
    </row>
    <row r="77" spans="1:8" ht="56.25" customHeight="1" x14ac:dyDescent="0.25">
      <c r="A77" s="7">
        <f>'[1]20.01.30'!A12</f>
        <v>49</v>
      </c>
      <c r="B77" s="26" t="str">
        <f>'[1]20.01.30'!B12</f>
        <v>Servicii de intretinere și reparații grup electrogen GSW415V</v>
      </c>
      <c r="C77" s="46" t="str">
        <f>'[1]20.01.30'!C12</f>
        <v xml:space="preserve">50532300-6
</v>
      </c>
      <c r="D77" s="46">
        <f>'[1]20.01.30'!D12</f>
        <v>15000</v>
      </c>
      <c r="E77" s="7" t="s">
        <v>43</v>
      </c>
      <c r="F77" s="46" t="str">
        <f>'[1]20.01.30'!G12</f>
        <v>01.01.2025</v>
      </c>
      <c r="G77" s="46" t="str">
        <f>'[1]20.01.30'!H12</f>
        <v>30.12.2025</v>
      </c>
      <c r="H77" s="46"/>
    </row>
    <row r="78" spans="1:8" ht="66" customHeight="1" x14ac:dyDescent="0.25">
      <c r="A78" s="7">
        <f>'[1]20.01.30'!A13</f>
        <v>50</v>
      </c>
      <c r="B78" s="26" t="str">
        <f>'[1]20.01.30'!B13</f>
        <v>Asigurari CASCO autoturisme din parcul auto al INS</v>
      </c>
      <c r="C78" s="46" t="str">
        <f>'[1]20.01.30'!C13</f>
        <v>66514100-7
66514110-0</v>
      </c>
      <c r="D78" s="46">
        <f>'[1]20.01.30'!D13</f>
        <v>25102.2</v>
      </c>
      <c r="E78" s="7" t="s">
        <v>43</v>
      </c>
      <c r="F78" s="46" t="str">
        <f>'[1]20.01.30'!G13</f>
        <v>01.01.2025</v>
      </c>
      <c r="G78" s="46" t="str">
        <f>'[1]20.01.30'!H13</f>
        <v>30.12.2025</v>
      </c>
      <c r="H78" s="46"/>
    </row>
    <row r="79" spans="1:8" ht="46.5" customHeight="1" x14ac:dyDescent="0.25">
      <c r="A79" s="7">
        <f>'[1]20.01.30'!A14</f>
        <v>51</v>
      </c>
      <c r="B79" s="27" t="str">
        <f>'[1]20.01.30'!B14</f>
        <v>Asigurari RCA</v>
      </c>
      <c r="C79" s="46" t="str">
        <f>'[1]20.01.30'!C14</f>
        <v xml:space="preserve"> 66516100-1</v>
      </c>
      <c r="D79" s="46">
        <f>'[1]20.01.30'!D14</f>
        <v>13769.82</v>
      </c>
      <c r="E79" s="7" t="s">
        <v>43</v>
      </c>
      <c r="F79" s="46" t="str">
        <f>'[1]20.01.30'!G14</f>
        <v>01.01.2025</v>
      </c>
      <c r="G79" s="46" t="str">
        <f>'[1]20.01.30'!H14</f>
        <v>30.12.2025</v>
      </c>
      <c r="H79" s="46"/>
    </row>
    <row r="80" spans="1:8" ht="92.25" customHeight="1" x14ac:dyDescent="0.25">
      <c r="A80" s="7">
        <f>'[1]20.01.30'!A15</f>
        <v>52</v>
      </c>
      <c r="B80" s="27" t="str">
        <f>'[1]20.01.30'!B15</f>
        <v>Servicii de revizie, diagnoza , inspectie tehnica CNCIR ( 3 buc ascensoare si transpaleta)</v>
      </c>
      <c r="C80" s="46" t="str">
        <f>'[1]20.01.30'!C15</f>
        <v>71631000-0
71334000-8</v>
      </c>
      <c r="D80" s="46">
        <f>'[1]20.01.30'!D15</f>
        <v>3336.84</v>
      </c>
      <c r="E80" s="7" t="s">
        <v>43</v>
      </c>
      <c r="F80" s="46" t="str">
        <f>'[1]20.01.30'!G15</f>
        <v>01.01.2025</v>
      </c>
      <c r="G80" s="46" t="str">
        <f>'[1]20.01.30'!H15</f>
        <v>30.12.2025</v>
      </c>
      <c r="H80" s="46"/>
    </row>
    <row r="81" spans="1:8" ht="25.5" x14ac:dyDescent="0.25">
      <c r="A81" s="7">
        <f>'[1]20.01.30'!A16</f>
        <v>53</v>
      </c>
      <c r="B81" s="21" t="str">
        <f>'[1]20.01.30'!B16</f>
        <v>Servicii de verificare PRAM</v>
      </c>
      <c r="C81" s="7" t="str">
        <f>'[1]20.01.30'!C16</f>
        <v>71632000-7</v>
      </c>
      <c r="D81" s="46">
        <f>'[1]20.01.30'!D16</f>
        <v>6612.5</v>
      </c>
      <c r="E81" s="7" t="s">
        <v>43</v>
      </c>
      <c r="F81" s="46" t="str">
        <f>'[1]20.01.30'!G16</f>
        <v>01.01.2025</v>
      </c>
      <c r="G81" s="46" t="str">
        <f>'[1]20.01.30'!H16</f>
        <v>30.12.2025</v>
      </c>
      <c r="H81" s="46"/>
    </row>
    <row r="82" spans="1:8" ht="38.25" x14ac:dyDescent="0.25">
      <c r="A82" s="7">
        <f>'[1]20.01.30'!A17</f>
        <v>54</v>
      </c>
      <c r="B82" s="21" t="s">
        <v>21</v>
      </c>
      <c r="C82" s="7" t="s">
        <v>38</v>
      </c>
      <c r="D82" s="46">
        <f>'[1]20.01.30'!D17</f>
        <v>86000</v>
      </c>
      <c r="E82" s="7" t="s">
        <v>43</v>
      </c>
      <c r="F82" s="7" t="str">
        <f>'[1]20.01.30'!G17</f>
        <v>01.01.2025</v>
      </c>
      <c r="G82" s="7" t="str">
        <f>'[1]20.01.30'!H17</f>
        <v>30.12.2025</v>
      </c>
      <c r="H82" s="46"/>
    </row>
    <row r="83" spans="1:8" ht="51" x14ac:dyDescent="0.25">
      <c r="A83" s="7">
        <f>'[1]20.01.30'!A18</f>
        <v>55</v>
      </c>
      <c r="B83" s="21" t="str">
        <f>'[1]20.01.30'!B18</f>
        <v xml:space="preserve">Servicii de  verificare tehnica bianuala,ITP (pentru automobile din dotare INS) </v>
      </c>
      <c r="C83" s="7" t="str">
        <f>'[1]20.01.30'!C18</f>
        <v>71631200-2
50112000-3</v>
      </c>
      <c r="D83" s="46">
        <f>'[1]20.01.30'!D18</f>
        <v>2495.5</v>
      </c>
      <c r="E83" s="7" t="s">
        <v>43</v>
      </c>
      <c r="F83" s="7" t="str">
        <f>'[1]20.01.30'!G18</f>
        <v>01.01.2025</v>
      </c>
      <c r="G83" s="7" t="str">
        <f>'[1]20.01.30'!H18</f>
        <v>30.12.2025</v>
      </c>
      <c r="H83" s="46"/>
    </row>
    <row r="84" spans="1:8" ht="51" x14ac:dyDescent="0.25">
      <c r="A84" s="7">
        <f>'[1]20.01.30'!A19</f>
        <v>56</v>
      </c>
      <c r="B84" s="21" t="str">
        <f>'[1]20.01.30'!B19</f>
        <v>Publicare in Monitorul Oficial,Publicare anunturi, Publicare anunturi inchiriere spatii</v>
      </c>
      <c r="C84" s="7" t="str">
        <f>'[1]20.01.30'!C19</f>
        <v>79823000-9
79341000-6</v>
      </c>
      <c r="D84" s="46">
        <f>'[1]20.01.30'!D19</f>
        <v>12600</v>
      </c>
      <c r="E84" s="7" t="s">
        <v>43</v>
      </c>
      <c r="F84" s="7" t="str">
        <f>'[1]20.01.30'!G19</f>
        <v>01.01.2025</v>
      </c>
      <c r="G84" s="7" t="str">
        <f>'[1]20.01.30'!H19</f>
        <v>30.12.2025</v>
      </c>
      <c r="H84" s="46"/>
    </row>
    <row r="85" spans="1:8" ht="35.25" customHeight="1" x14ac:dyDescent="0.25">
      <c r="A85" s="7">
        <f>'[1]20.01.30'!A20</f>
        <v>57</v>
      </c>
      <c r="B85" s="21" t="str">
        <f>'[1]20.01.30'!B20</f>
        <v>Abonament Programul Legislativ</v>
      </c>
      <c r="C85" s="7" t="str">
        <f>'[1]20.01.30'!C20</f>
        <v xml:space="preserve">79980000-7
</v>
      </c>
      <c r="D85" s="46">
        <f>'[1]20.01.30'!D20</f>
        <v>21600</v>
      </c>
      <c r="E85" s="7" t="s">
        <v>43</v>
      </c>
      <c r="F85" s="7" t="str">
        <f>'[1]20.01.30'!G20</f>
        <v>01.01.2025</v>
      </c>
      <c r="G85" s="7" t="str">
        <f>'[1]20.01.30'!H20</f>
        <v>30.12.2025</v>
      </c>
      <c r="H85" s="46"/>
    </row>
    <row r="86" spans="1:8" ht="31.5" customHeight="1" x14ac:dyDescent="0.25">
      <c r="A86" s="7">
        <f>'[1]20.01.30'!A21</f>
        <v>58</v>
      </c>
      <c r="B86" s="21" t="str">
        <f>'[1]20.01.30'!B21</f>
        <v>Servicii de prelucrare arhivistică și legătorie</v>
      </c>
      <c r="C86" s="7" t="str">
        <f>'[1]20.01.30'!C21</f>
        <v>79995100-6</v>
      </c>
      <c r="D86" s="46">
        <f>'[1]20.01.30'!D21</f>
        <v>0</v>
      </c>
      <c r="E86" s="7" t="s">
        <v>43</v>
      </c>
      <c r="F86" s="7" t="str">
        <f>'[1]20.01.30'!G21</f>
        <v>01.01.2025</v>
      </c>
      <c r="G86" s="7" t="str">
        <f>'[1]20.01.30'!H21</f>
        <v>30.12.2025</v>
      </c>
      <c r="H86" s="46"/>
    </row>
    <row r="87" spans="1:8" ht="25.5" x14ac:dyDescent="0.25">
      <c r="A87" s="7">
        <f>'[1]20.01.30'!A22</f>
        <v>59</v>
      </c>
      <c r="B87" s="21" t="str">
        <f>'[1]20.01.30'!B22</f>
        <v xml:space="preserve"> Roviniete auto</v>
      </c>
      <c r="C87" s="7" t="str">
        <f>'[1]20.01.30'!C22</f>
        <v>22453000-0
79941000-2</v>
      </c>
      <c r="D87" s="46">
        <f>'[1]20.01.30'!D22</f>
        <v>1815</v>
      </c>
      <c r="E87" s="7" t="s">
        <v>43</v>
      </c>
      <c r="F87" s="7" t="str">
        <f>'[1]20.01.30'!G22</f>
        <v>01.01.2025</v>
      </c>
      <c r="G87" s="7" t="str">
        <f>'[1]20.01.30'!H22</f>
        <v>30.12.2025</v>
      </c>
      <c r="H87" s="46"/>
    </row>
    <row r="88" spans="1:8" ht="63.75" x14ac:dyDescent="0.25">
      <c r="A88" s="7">
        <f>'[1]20.01.30'!A23</f>
        <v>60</v>
      </c>
      <c r="B88" s="21" t="str">
        <f>'[1]20.01.30'!B23</f>
        <v>Pachet de materiale necesare intretinere autoturisme INS</v>
      </c>
      <c r="C88" s="7" t="str">
        <f>'[1]20.01.30'!C23</f>
        <v>39831500-1 ; 39800000-0 ; 39525800-6; 39811100-1 
19510000-4</v>
      </c>
      <c r="D88" s="46">
        <f>'[1]20.01.30'!D23</f>
        <v>1949.48</v>
      </c>
      <c r="E88" s="7" t="s">
        <v>43</v>
      </c>
      <c r="F88" s="7" t="str">
        <f>'[1]20.01.30'!G23</f>
        <v>01.01.2025</v>
      </c>
      <c r="G88" s="7" t="str">
        <f>'[1]20.01.30'!H23</f>
        <v>30.12.2025</v>
      </c>
      <c r="H88" s="46"/>
    </row>
    <row r="89" spans="1:8" ht="51" x14ac:dyDescent="0.25">
      <c r="A89" s="7">
        <f>'[1]20.01.30'!A24</f>
        <v>61</v>
      </c>
      <c r="B89" s="21" t="str">
        <f>'[1]20.01.30'!B24</f>
        <v>Servicii de verificare ,reincarcare si scoatere din uz a stingatoarelor aflate in patrimoiniul INS</v>
      </c>
      <c r="C89" s="7" t="str">
        <f>'[1]20.01.30'!C24</f>
        <v xml:space="preserve">50413200-5
</v>
      </c>
      <c r="D89" s="46">
        <f>'[1]20.01.30'!D24</f>
        <v>6922.58</v>
      </c>
      <c r="E89" s="7" t="s">
        <v>43</v>
      </c>
      <c r="F89" s="7" t="str">
        <f>'[1]20.01.30'!G24</f>
        <v>01.01.2025</v>
      </c>
      <c r="G89" s="7" t="str">
        <f>'[1]20.01.30'!H24</f>
        <v>30.12.2025</v>
      </c>
      <c r="H89" s="46"/>
    </row>
    <row r="90" spans="1:8" ht="38.25" x14ac:dyDescent="0.25">
      <c r="A90" s="7">
        <f>'[1]20.01.30'!A25</f>
        <v>62</v>
      </c>
      <c r="B90" s="21" t="str">
        <f>'[1]20.01.30'!B25</f>
        <v>Servicii de transport pe platforma a automobilelor INS</v>
      </c>
      <c r="C90" s="7" t="str">
        <f>'[1]20.01.30'!C25</f>
        <v>50118110-9</v>
      </c>
      <c r="D90" s="46">
        <f>'[1]20.01.30'!D25</f>
        <v>1915.91</v>
      </c>
      <c r="E90" s="7" t="s">
        <v>43</v>
      </c>
      <c r="F90" s="7" t="str">
        <f>'[1]20.01.30'!G25</f>
        <v>01.01.2025</v>
      </c>
      <c r="G90" s="7" t="str">
        <f>'[1]20.01.30'!H25</f>
        <v>30.12.2025</v>
      </c>
      <c r="H90" s="46"/>
    </row>
    <row r="91" spans="1:8" ht="51" x14ac:dyDescent="0.25">
      <c r="A91" s="7">
        <f>'[1]20.01.30'!A26</f>
        <v>63</v>
      </c>
      <c r="B91" s="21" t="str">
        <f>'[1]20.01.30'!B26</f>
        <v>Servicii de prelungire domenii si de gazduire a site-urilor INS, certificate SSL</v>
      </c>
      <c r="C91" s="7" t="str">
        <f>'[1]20.01.30'!C26</f>
        <v>72417000-6 72415000-2 72910000-2</v>
      </c>
      <c r="D91" s="46">
        <f>'[1]20.01.30'!D26</f>
        <v>11150</v>
      </c>
      <c r="E91" s="7" t="s">
        <v>43</v>
      </c>
      <c r="F91" s="7" t="str">
        <f>'[1]20.01.30'!G26</f>
        <v>01.01.2025</v>
      </c>
      <c r="G91" s="7" t="str">
        <f>'[1]20.01.30'!H26</f>
        <v>30.12.2025</v>
      </c>
      <c r="H91" s="46"/>
    </row>
    <row r="92" spans="1:8" ht="25.5" x14ac:dyDescent="0.25">
      <c r="A92" s="7">
        <f>'[1]20.01.30'!A27</f>
        <v>64</v>
      </c>
      <c r="B92" s="21" t="str">
        <f>'[1]20.01.30'!B27</f>
        <v>Certificat digitale SSL pentru server Apache</v>
      </c>
      <c r="C92" s="7" t="str">
        <f>'[1]20.01.30'!C27</f>
        <v>79132000-8</v>
      </c>
      <c r="D92" s="46">
        <f>'[1]20.01.30'!D27</f>
        <v>1000</v>
      </c>
      <c r="E92" s="7" t="s">
        <v>43</v>
      </c>
      <c r="F92" s="7" t="str">
        <f>'[1]20.01.30'!G27</f>
        <v>01.01.2025</v>
      </c>
      <c r="G92" s="7" t="str">
        <f>'[1]20.01.30'!H27</f>
        <v>30.12.2025</v>
      </c>
      <c r="H92" s="46"/>
    </row>
    <row r="93" spans="1:8" ht="26.25" customHeight="1" x14ac:dyDescent="0.25">
      <c r="A93" s="7">
        <f>'[1]20.01.30'!A28</f>
        <v>65</v>
      </c>
      <c r="B93" s="21" t="str">
        <f>'[1]20.01.30'!B28</f>
        <v>Legitimații de serviciu</v>
      </c>
      <c r="C93" s="7" t="str">
        <f>'[1]20.01.30'!C28</f>
        <v>35123400-6</v>
      </c>
      <c r="D93" s="46">
        <f>'[1]20.01.30'!D28</f>
        <v>7040</v>
      </c>
      <c r="E93" s="7" t="s">
        <v>43</v>
      </c>
      <c r="F93" s="7" t="str">
        <f>'[1]20.01.30'!G28</f>
        <v>01.01.2025</v>
      </c>
      <c r="G93" s="7" t="str">
        <f>'[1]20.01.30'!H28</f>
        <v>30.12.2025</v>
      </c>
      <c r="H93" s="46"/>
    </row>
    <row r="94" spans="1:8" ht="31.5" customHeight="1" x14ac:dyDescent="0.25">
      <c r="A94" s="7">
        <f>'[1]20.01.30'!A29</f>
        <v>66</v>
      </c>
      <c r="B94" s="21" t="str">
        <f>'[1]20.01.30'!B29</f>
        <v>Servicii de taxare</v>
      </c>
      <c r="C94" s="7" t="str">
        <f>'[1]20.01.30'!C29</f>
        <v>63712400-7
63712311-6</v>
      </c>
      <c r="D94" s="46">
        <f>'[1]20.01.30'!D29</f>
        <v>1201.67</v>
      </c>
      <c r="E94" s="7" t="s">
        <v>43</v>
      </c>
      <c r="F94" s="7" t="str">
        <f>'[1]20.01.30'!G29</f>
        <v>01.01.2025</v>
      </c>
      <c r="G94" s="7" t="str">
        <f>'[1]20.01.30'!H29</f>
        <v>30.12.2025</v>
      </c>
      <c r="H94" s="46"/>
    </row>
    <row r="95" spans="1:8" ht="25.5" x14ac:dyDescent="0.25">
      <c r="A95" s="7"/>
      <c r="B95" s="22" t="s">
        <v>22</v>
      </c>
      <c r="C95" s="47"/>
      <c r="D95" s="60">
        <f>'[1]20.01.30'!D30</f>
        <v>686496.81</v>
      </c>
      <c r="E95" s="66"/>
      <c r="F95" s="47"/>
      <c r="G95" s="47"/>
      <c r="H95" s="47" t="s">
        <v>50</v>
      </c>
    </row>
    <row r="96" spans="1:8" x14ac:dyDescent="0.25">
      <c r="A96" s="7"/>
      <c r="B96" s="28">
        <v>20.02</v>
      </c>
      <c r="C96" s="48"/>
      <c r="D96" s="48"/>
      <c r="E96" s="48"/>
      <c r="F96" s="48"/>
      <c r="G96" s="48"/>
      <c r="H96" s="79"/>
    </row>
    <row r="97" spans="1:8" ht="85.5" customHeight="1" x14ac:dyDescent="0.25">
      <c r="A97" s="6">
        <f>'[1]20.02'!A8</f>
        <v>67</v>
      </c>
      <c r="B97" s="27" t="str">
        <f>'[1]20.02'!B8</f>
        <v>Servicii de intretinere si reparatii,revizii, diagnoza autoturisme, inlocuire anvelope și echilibrare , inlocuire AC</v>
      </c>
      <c r="C97" s="49" t="str">
        <f>'[1]20.02'!C8</f>
        <v xml:space="preserve">50112000-3
50100000-6
</v>
      </c>
      <c r="D97" s="49">
        <f>'[1]20.02'!D8</f>
        <v>34285.699999999997</v>
      </c>
      <c r="E97" s="7" t="s">
        <v>43</v>
      </c>
      <c r="F97" s="49" t="str">
        <f>'[1]20.02'!G8</f>
        <v>01.01.2025</v>
      </c>
      <c r="G97" s="49" t="str">
        <f>'[1]20.02'!H8</f>
        <v>30.12.2025</v>
      </c>
      <c r="H97" s="49"/>
    </row>
    <row r="98" spans="1:8" ht="39.75" customHeight="1" x14ac:dyDescent="0.25">
      <c r="A98" s="6">
        <f>'[1]20.02'!A9</f>
        <v>68</v>
      </c>
      <c r="B98" s="27" t="str">
        <f>'[1]20.02'!B9</f>
        <v>Pachet service autoturisme VW Taigo (2 buc)</v>
      </c>
      <c r="C98" s="49" t="str">
        <f>'[1]20.02'!C9</f>
        <v>50100000-6</v>
      </c>
      <c r="D98" s="49">
        <f>'[1]20.02'!D9</f>
        <v>7300</v>
      </c>
      <c r="E98" s="7" t="s">
        <v>43</v>
      </c>
      <c r="F98" s="49" t="str">
        <f>'[1]20.02'!G8</f>
        <v>01.01.2025</v>
      </c>
      <c r="G98" s="49" t="str">
        <f>'[1]20.02'!H8</f>
        <v>30.12.2025</v>
      </c>
      <c r="H98" s="49"/>
    </row>
    <row r="99" spans="1:8" ht="25.5" x14ac:dyDescent="0.25">
      <c r="A99" s="6">
        <f>'[1]20.02'!A10</f>
        <v>69</v>
      </c>
      <c r="B99" s="27" t="str">
        <f>'[1]20.02'!B10</f>
        <v xml:space="preserve">Pachet service autoturism SUV </v>
      </c>
      <c r="C99" s="49" t="str">
        <f>'[1]20.02'!C10</f>
        <v>50100000-6</v>
      </c>
      <c r="D99" s="49">
        <f>'[1]20.02'!D10</f>
        <v>3372</v>
      </c>
      <c r="E99" s="7" t="s">
        <v>43</v>
      </c>
      <c r="F99" s="49" t="str">
        <f>'[1]20.02'!G10</f>
        <v>01.01.2025</v>
      </c>
      <c r="G99" s="49" t="str">
        <f>'[1]20.02'!H10</f>
        <v>30.12.2025</v>
      </c>
      <c r="H99" s="49"/>
    </row>
    <row r="100" spans="1:8" ht="25.5" x14ac:dyDescent="0.25">
      <c r="A100" s="7"/>
      <c r="B100" s="22" t="s">
        <v>23</v>
      </c>
      <c r="C100" s="47"/>
      <c r="D100" s="60">
        <f>'[1]20.02'!D11</f>
        <v>44957.7</v>
      </c>
      <c r="E100" s="7"/>
      <c r="F100" s="46"/>
      <c r="G100" s="46"/>
      <c r="H100" s="46"/>
    </row>
    <row r="101" spans="1:8" x14ac:dyDescent="0.25">
      <c r="A101" s="7"/>
      <c r="B101" s="28" t="s">
        <v>24</v>
      </c>
      <c r="C101" s="48"/>
      <c r="D101" s="48"/>
      <c r="E101" s="48"/>
      <c r="F101" s="48"/>
      <c r="G101" s="48"/>
      <c r="H101" s="79"/>
    </row>
    <row r="102" spans="1:8" ht="25.5" x14ac:dyDescent="0.25">
      <c r="A102" s="7"/>
      <c r="B102" s="22" t="s">
        <v>25</v>
      </c>
      <c r="C102" s="50"/>
      <c r="D102" s="60">
        <f>'[1]20.05.30'!D9</f>
        <v>0</v>
      </c>
      <c r="E102" s="7"/>
      <c r="F102" s="46"/>
      <c r="G102" s="46"/>
      <c r="H102" s="46"/>
    </row>
    <row r="103" spans="1:8" x14ac:dyDescent="0.25">
      <c r="A103" s="7"/>
      <c r="B103" s="29">
        <v>20.12</v>
      </c>
      <c r="C103" s="51"/>
      <c r="D103" s="61"/>
      <c r="E103" s="51"/>
      <c r="F103" s="51"/>
      <c r="G103" s="51"/>
      <c r="H103" s="55"/>
    </row>
    <row r="104" spans="1:8" ht="76.5" x14ac:dyDescent="0.25">
      <c r="A104" s="7">
        <f>'[1]20.12'!A8</f>
        <v>70</v>
      </c>
      <c r="B104" s="30" t="str">
        <f>'[1]20.12'!B8</f>
        <v>Servicii de evaluare pentru determinarea activelor corporale de natura construcțiilor si terenului din patrimoniul public al statului administrat de INS</v>
      </c>
      <c r="C104" s="52" t="str">
        <f>'[1]20.12'!C8</f>
        <v>79419000-4</v>
      </c>
      <c r="D104" s="46">
        <f>'[1]20.12'!D8</f>
        <v>6302.5</v>
      </c>
      <c r="E104" s="7" t="s">
        <v>43</v>
      </c>
      <c r="F104" s="52" t="str">
        <f>'[1]20.12'!G8</f>
        <v>01.01.2025</v>
      </c>
      <c r="G104" s="52" t="str">
        <f>'[1]20.12'!H8</f>
        <v>30.12.2025</v>
      </c>
      <c r="H104" s="52"/>
    </row>
    <row r="105" spans="1:8" ht="25.5" x14ac:dyDescent="0.25">
      <c r="A105" s="7"/>
      <c r="B105" s="22" t="s">
        <v>26</v>
      </c>
      <c r="C105" s="52"/>
      <c r="D105" s="60">
        <f>'[1]20.12'!D9</f>
        <v>6302.5</v>
      </c>
      <c r="E105" s="52"/>
      <c r="F105" s="52"/>
      <c r="G105" s="52"/>
      <c r="H105" s="52"/>
    </row>
    <row r="106" spans="1:8" x14ac:dyDescent="0.25">
      <c r="A106" s="7"/>
      <c r="B106" s="29">
        <f>'[1]20.13'!A6</f>
        <v>20.13</v>
      </c>
      <c r="C106" s="51"/>
      <c r="D106" s="61"/>
      <c r="E106" s="51"/>
      <c r="F106" s="51"/>
      <c r="G106" s="51"/>
      <c r="H106" s="55"/>
    </row>
    <row r="107" spans="1:8" ht="25.5" x14ac:dyDescent="0.25">
      <c r="A107" s="7">
        <f>'[1]20.13'!A7</f>
        <v>71</v>
      </c>
      <c r="B107" s="30" t="str">
        <f>'[1]20.13'!B7</f>
        <v>Servicii de pregatire profesionala</v>
      </c>
      <c r="C107" s="52" t="str">
        <f>'[1]20.13'!C7</f>
        <v>80511000-9</v>
      </c>
      <c r="D107" s="46">
        <f>'[1]20.13'!D7</f>
        <v>24117.599999999999</v>
      </c>
      <c r="E107" s="7" t="s">
        <v>43</v>
      </c>
      <c r="F107" s="52" t="str">
        <f>'[1]20.13'!G7</f>
        <v>01.01.2025</v>
      </c>
      <c r="G107" s="52" t="str">
        <f>'[1]20.13'!H7</f>
        <v>29.11.2025</v>
      </c>
      <c r="H107" s="52"/>
    </row>
    <row r="108" spans="1:8" ht="25.5" x14ac:dyDescent="0.25">
      <c r="A108" s="7"/>
      <c r="B108" s="22" t="s">
        <v>27</v>
      </c>
      <c r="C108" s="52"/>
      <c r="D108" s="60">
        <f>'[1]20.13'!D9</f>
        <v>24117.599999999999</v>
      </c>
      <c r="E108" s="52"/>
      <c r="F108" s="52"/>
      <c r="G108" s="52"/>
      <c r="H108" s="52"/>
    </row>
    <row r="109" spans="1:8" x14ac:dyDescent="0.25">
      <c r="A109" s="7"/>
      <c r="B109" s="31">
        <v>20.14</v>
      </c>
      <c r="C109" s="53"/>
      <c r="D109" s="53"/>
      <c r="E109" s="53"/>
      <c r="F109" s="53"/>
      <c r="G109" s="53"/>
      <c r="H109" s="80"/>
    </row>
    <row r="110" spans="1:8" ht="25.5" x14ac:dyDescent="0.25">
      <c r="A110" s="7">
        <f>'[1]20.14'!A8</f>
        <v>72</v>
      </c>
      <c r="B110" s="30" t="str">
        <f>'[1]20.14'!B8</f>
        <v xml:space="preserve">Servicii medicale de medicina muncii                                                                                                                                                                                                                            </v>
      </c>
      <c r="C110" s="52" t="str">
        <f>'[1]20.14'!C8</f>
        <v>85147000-1</v>
      </c>
      <c r="D110" s="46">
        <f>'[1]20.14'!D8</f>
        <v>50000</v>
      </c>
      <c r="E110" s="7" t="s">
        <v>43</v>
      </c>
      <c r="F110" s="69" t="str">
        <f>'[1]20.14'!G8</f>
        <v>01.01.2025</v>
      </c>
      <c r="G110" s="69" t="str">
        <f>'[1]20.14'!H8</f>
        <v>30.03.2025</v>
      </c>
      <c r="H110" s="52"/>
    </row>
    <row r="111" spans="1:8" ht="20.25" customHeight="1" x14ac:dyDescent="0.25">
      <c r="A111" s="7">
        <f>'[1]20.14'!A9</f>
        <v>73</v>
      </c>
      <c r="B111" s="30" t="str">
        <f>'[1]20.14'!B9</f>
        <v>Consumabile medicale</v>
      </c>
      <c r="C111" s="52" t="str">
        <f>'[1]20.14'!C9</f>
        <v>33140000-3</v>
      </c>
      <c r="D111" s="46">
        <f>'[1]20.14'!D9</f>
        <v>77</v>
      </c>
      <c r="E111" s="7" t="s">
        <v>43</v>
      </c>
      <c r="F111" s="69" t="str">
        <f>'[1]20.14'!G9</f>
        <v>01.01.2025</v>
      </c>
      <c r="G111" s="69" t="str">
        <f>'[1]20.14'!H9</f>
        <v>30.03.2025</v>
      </c>
      <c r="H111" s="52"/>
    </row>
    <row r="112" spans="1:8" ht="51" x14ac:dyDescent="0.25">
      <c r="A112" s="7">
        <f>'[1]20.14'!A10</f>
        <v>74</v>
      </c>
      <c r="B112" s="30" t="str">
        <f>'[1]20.14'!B10</f>
        <v xml:space="preserve">Servicii  in domeniul  prevenirii stigerii incendiilor (PSI) si a situatiilor de urgenta(SU) </v>
      </c>
      <c r="C112" s="52" t="str">
        <f>'[1]20.14'!C10</f>
        <v>79417000-0</v>
      </c>
      <c r="D112" s="46">
        <f>'[1]20.14'!D10</f>
        <v>11900</v>
      </c>
      <c r="E112" s="7" t="s">
        <v>43</v>
      </c>
      <c r="F112" s="69" t="str">
        <f>'[1]20.14'!G10</f>
        <v>01.01.2025</v>
      </c>
      <c r="G112" s="69" t="str">
        <f>'[1]20.14'!H10</f>
        <v>30.03.2025</v>
      </c>
      <c r="H112" s="52"/>
    </row>
    <row r="113" spans="1:8" ht="25.5" x14ac:dyDescent="0.25">
      <c r="A113" s="7"/>
      <c r="B113" s="22" t="s">
        <v>28</v>
      </c>
      <c r="C113" s="52"/>
      <c r="D113" s="60">
        <f>'[1]20.14'!D11</f>
        <v>61977</v>
      </c>
      <c r="E113" s="7"/>
      <c r="F113" s="52"/>
      <c r="G113" s="52"/>
      <c r="H113" s="52"/>
    </row>
    <row r="114" spans="1:8" x14ac:dyDescent="0.25">
      <c r="A114" s="7"/>
      <c r="B114" s="32" t="s">
        <v>29</v>
      </c>
      <c r="C114" s="54"/>
      <c r="D114" s="54"/>
      <c r="E114" s="54"/>
      <c r="F114" s="54"/>
      <c r="G114" s="54"/>
      <c r="H114" s="81"/>
    </row>
    <row r="115" spans="1:8" x14ac:dyDescent="0.25">
      <c r="A115" s="7">
        <f>'[1]20.30.02'!A9</f>
        <v>75</v>
      </c>
      <c r="B115" s="23" t="str">
        <f>'[1]20.30.02'!B9</f>
        <v>Apa minerala plata</v>
      </c>
      <c r="C115" s="7" t="str">
        <f>'[1]20.30.02'!C9</f>
        <v>15981100-9</v>
      </c>
      <c r="D115" s="46">
        <f>'[1]20.30.02'!D9</f>
        <v>12800</v>
      </c>
      <c r="E115" s="7" t="s">
        <v>43</v>
      </c>
      <c r="F115" s="69" t="str">
        <f>'[1]20.30.02'!G9</f>
        <v>01.01.2025</v>
      </c>
      <c r="G115" s="69" t="str">
        <f>'[1]20.30.02'!H9</f>
        <v>31.12.2025</v>
      </c>
      <c r="H115" s="7"/>
    </row>
    <row r="116" spans="1:8" ht="25.5" x14ac:dyDescent="0.25">
      <c r="A116" s="7">
        <f>'[1]20.30.02'!A10</f>
        <v>76</v>
      </c>
      <c r="B116" s="23" t="str">
        <f>'[1]20.30.02'!B10</f>
        <v>Apa minerala carbogazoasa</v>
      </c>
      <c r="C116" s="7" t="str">
        <f>'[1]20.30.02'!C10</f>
        <v>15981200-0</v>
      </c>
      <c r="D116" s="46">
        <f>'[1]20.30.02'!D10</f>
        <v>3663</v>
      </c>
      <c r="E116" s="7" t="s">
        <v>43</v>
      </c>
      <c r="F116" s="69" t="str">
        <f>'[1]20.30.02'!G10</f>
        <v>01.01.2025</v>
      </c>
      <c r="G116" s="69" t="str">
        <f>'[1]20.30.02'!H10</f>
        <v>31.12.2025</v>
      </c>
      <c r="H116" s="7"/>
    </row>
    <row r="117" spans="1:8" x14ac:dyDescent="0.25">
      <c r="A117" s="7">
        <f>'[1]20.30.02'!A11</f>
        <v>77</v>
      </c>
      <c r="B117" s="23" t="str">
        <f>'[1]20.30.02'!B11</f>
        <v>Cafea</v>
      </c>
      <c r="C117" s="7" t="str">
        <f>'[1]20.30.02'!C11</f>
        <v>15860000-4</v>
      </c>
      <c r="D117" s="46">
        <f>'[1]20.30.02'!D11</f>
        <v>9200</v>
      </c>
      <c r="E117" s="7" t="s">
        <v>43</v>
      </c>
      <c r="F117" s="69" t="str">
        <f>'[1]20.30.02'!G11</f>
        <v>01.01.2025</v>
      </c>
      <c r="G117" s="69" t="str">
        <f>'[1]20.30.02'!H11</f>
        <v>31.12.2025</v>
      </c>
      <c r="H117" s="7"/>
    </row>
    <row r="118" spans="1:8" x14ac:dyDescent="0.25">
      <c r="A118" s="7">
        <f>'[1]20.30.02'!A12</f>
        <v>78</v>
      </c>
      <c r="B118" s="23" t="str">
        <f>'[1]20.30.02'!B12</f>
        <v xml:space="preserve">Ceai la pliculet </v>
      </c>
      <c r="C118" s="7" t="str">
        <f>'[1]20.30.02'!C12</f>
        <v>15864100-3</v>
      </c>
      <c r="D118" s="46">
        <f>'[1]20.30.02'!D12</f>
        <v>700</v>
      </c>
      <c r="E118" s="7" t="s">
        <v>43</v>
      </c>
      <c r="F118" s="69" t="str">
        <f>'[1]20.30.02'!G12</f>
        <v>01.01.2025</v>
      </c>
      <c r="G118" s="69" t="str">
        <f>'[1]20.30.02'!H12</f>
        <v>31.12.2025</v>
      </c>
      <c r="H118" s="7"/>
    </row>
    <row r="119" spans="1:8" x14ac:dyDescent="0.25">
      <c r="A119" s="7">
        <f>'[1]20.30.02'!A13</f>
        <v>79</v>
      </c>
      <c r="B119" s="23" t="str">
        <f>'[1]20.30.02'!B13</f>
        <v>Zahar</v>
      </c>
      <c r="C119" s="7" t="str">
        <f>'[1]20.30.02'!C13</f>
        <v>15831000-2</v>
      </c>
      <c r="D119" s="46">
        <f>'[1]20.30.02'!D13</f>
        <v>700</v>
      </c>
      <c r="E119" s="7" t="s">
        <v>43</v>
      </c>
      <c r="F119" s="70" t="str">
        <f>'[1]20.30.02'!G13</f>
        <v>01.01.2025</v>
      </c>
      <c r="G119" s="69" t="str">
        <f>'[1]20.30.02'!H13</f>
        <v>31.12.2025</v>
      </c>
      <c r="H119" s="7"/>
    </row>
    <row r="120" spans="1:8" x14ac:dyDescent="0.25">
      <c r="A120" s="7">
        <f>'[1]20.30.02'!A14</f>
        <v>80</v>
      </c>
      <c r="B120" s="23" t="str">
        <f>'[1]20.30.02'!B14</f>
        <v>Pahare unica folosinta</v>
      </c>
      <c r="C120" s="7" t="str">
        <f>'[1]20.30.02'!C14</f>
        <v>39222100-5</v>
      </c>
      <c r="D120" s="46">
        <f>'[1]20.30.02'!D14</f>
        <v>570</v>
      </c>
      <c r="E120" s="7" t="s">
        <v>43</v>
      </c>
      <c r="F120" s="69" t="str">
        <f>'[1]20.30.02'!G14</f>
        <v>01.01.2025</v>
      </c>
      <c r="G120" s="69" t="str">
        <f>'[1]20.30.02'!H14</f>
        <v>31.12.2025</v>
      </c>
      <c r="H120" s="7"/>
    </row>
    <row r="121" spans="1:8" x14ac:dyDescent="0.25">
      <c r="A121" s="7">
        <f>'[1]20.30.02'!A15</f>
        <v>81</v>
      </c>
      <c r="B121" s="23" t="str">
        <f>'[1]20.30.02'!B15</f>
        <v>Lapte</v>
      </c>
      <c r="C121" s="7" t="str">
        <f>'[1]20.30.02'!C15</f>
        <v>15511600-9</v>
      </c>
      <c r="D121" s="46">
        <f>'[1]20.30.02'!D15</f>
        <v>1000</v>
      </c>
      <c r="E121" s="7" t="s">
        <v>43</v>
      </c>
      <c r="F121" s="69" t="str">
        <f>'[1]20.30.02'!G15</f>
        <v>01.01.2025</v>
      </c>
      <c r="G121" s="69" t="str">
        <f>'[1]20.30.02'!H15</f>
        <v>31.12.2025</v>
      </c>
      <c r="H121" s="7"/>
    </row>
    <row r="122" spans="1:8" x14ac:dyDescent="0.25">
      <c r="A122" s="7">
        <f>'[1]20.30.02'!A16</f>
        <v>82</v>
      </c>
      <c r="B122" s="23" t="str">
        <f>'[1]20.30.02'!B16</f>
        <v>Hartie filtru cafea</v>
      </c>
      <c r="C122" s="7" t="str">
        <f>'[1]20.30.02'!C16</f>
        <v>33772000-2</v>
      </c>
      <c r="D122" s="46">
        <f>'[1]20.30.02'!D16</f>
        <v>115.2</v>
      </c>
      <c r="E122" s="7" t="s">
        <v>43</v>
      </c>
      <c r="F122" s="69" t="str">
        <f>'[1]20.30.02'!G16</f>
        <v>01.01.2025</v>
      </c>
      <c r="G122" s="69" t="str">
        <f>'[1]20.30.02'!H16</f>
        <v>31.12.2025</v>
      </c>
      <c r="H122" s="7"/>
    </row>
    <row r="123" spans="1:8" x14ac:dyDescent="0.25">
      <c r="A123" s="7">
        <f>'[1]20.30.02'!A17</f>
        <v>83</v>
      </c>
      <c r="B123" s="23" t="str">
        <f>'[1]20.30.02'!B17</f>
        <v>Paletine lemn</v>
      </c>
      <c r="C123" s="7" t="str">
        <f>'[1]20.30.02'!C17</f>
        <v>39222100-5</v>
      </c>
      <c r="D123" s="46">
        <f>'[1]20.30.02'!D17</f>
        <v>500</v>
      </c>
      <c r="E123" s="7" t="s">
        <v>43</v>
      </c>
      <c r="F123" s="69" t="str">
        <f>'[1]20.30.02'!G17</f>
        <v>01.01.2025</v>
      </c>
      <c r="G123" s="69" t="str">
        <f>'[1]20.30.02'!H17</f>
        <v>31.12.2025</v>
      </c>
      <c r="H123" s="7"/>
    </row>
    <row r="124" spans="1:8" ht="25.5" x14ac:dyDescent="0.25">
      <c r="A124" s="7"/>
      <c r="B124" s="22" t="s">
        <v>30</v>
      </c>
      <c r="C124" s="7"/>
      <c r="D124" s="60">
        <f>'[1]20.30.02'!D18</f>
        <v>29248.2</v>
      </c>
      <c r="E124" s="7"/>
      <c r="F124" s="7"/>
      <c r="G124" s="7"/>
      <c r="H124" s="7"/>
    </row>
    <row r="125" spans="1:8" x14ac:dyDescent="0.25">
      <c r="A125" s="7"/>
      <c r="B125" s="31" t="s">
        <v>31</v>
      </c>
      <c r="C125" s="53"/>
      <c r="D125" s="53"/>
      <c r="E125" s="53"/>
      <c r="F125" s="53"/>
      <c r="G125" s="53"/>
      <c r="H125" s="80"/>
    </row>
    <row r="126" spans="1:8" ht="38.25" x14ac:dyDescent="0.25">
      <c r="A126" s="7">
        <f>'[1]20.30.30'!A8</f>
        <v>84</v>
      </c>
      <c r="B126" s="30" t="str">
        <f>'[1]20.30.30'!B8</f>
        <v>Servicii de tiparire si livrare vouchere de vacanta si servicii accesorii</v>
      </c>
      <c r="C126" s="52" t="str">
        <f>'[1]20.30.30'!C8</f>
        <v>30237131-6</v>
      </c>
      <c r="D126" s="46">
        <f>'[1]20.30.30'!D8</f>
        <v>6.2</v>
      </c>
      <c r="E126" s="7" t="s">
        <v>43</v>
      </c>
      <c r="F126" s="71" t="str">
        <f>'[1]20.30.30'!G8</f>
        <v>01.01.2025</v>
      </c>
      <c r="G126" s="71" t="str">
        <f>'[1]20.30.30'!H8</f>
        <v>30.03.2025</v>
      </c>
      <c r="H126" s="71"/>
    </row>
    <row r="127" spans="1:8" x14ac:dyDescent="0.25">
      <c r="A127" s="7"/>
      <c r="B127" s="22" t="s">
        <v>32</v>
      </c>
      <c r="C127" s="52"/>
      <c r="D127" s="60">
        <f>'[1]20.30.30'!D9</f>
        <v>6.2</v>
      </c>
      <c r="E127" s="7"/>
      <c r="F127" s="71"/>
      <c r="G127" s="71"/>
      <c r="H127" s="71"/>
    </row>
    <row r="128" spans="1:8" x14ac:dyDescent="0.25">
      <c r="A128" s="8"/>
      <c r="B128" s="33" t="s">
        <v>33</v>
      </c>
      <c r="C128" s="55"/>
      <c r="D128" s="61"/>
      <c r="E128" s="33"/>
      <c r="F128" s="55"/>
      <c r="G128" s="55"/>
      <c r="H128" s="55"/>
    </row>
    <row r="129" spans="1:8" ht="25.5" x14ac:dyDescent="0.25">
      <c r="A129" s="9">
        <f>'[1]71.01.02'!A6</f>
        <v>85</v>
      </c>
      <c r="B129" s="30" t="str">
        <f>'[1]71.01.02'!B6</f>
        <v>Autoturisme clasa SUV, HEV(M1)</v>
      </c>
      <c r="C129" s="52" t="str">
        <f>'[1]71.01.02'!C6</f>
        <v>34110000-1</v>
      </c>
      <c r="D129" s="46">
        <f>'[1]71.01.02'!D6</f>
        <v>140000</v>
      </c>
      <c r="E129" s="7" t="s">
        <v>43</v>
      </c>
      <c r="F129" s="52" t="str">
        <f>'[1]71.01.02'!G6</f>
        <v>25.03.2025</v>
      </c>
      <c r="G129" s="52" t="str">
        <f>'[1]71.01.02'!H6</f>
        <v>29.12.2025</v>
      </c>
      <c r="H129" s="52"/>
    </row>
    <row r="130" spans="1:8" x14ac:dyDescent="0.25">
      <c r="A130" s="7">
        <f>'[1]71.01.02'!A7</f>
        <v>86</v>
      </c>
      <c r="B130" s="30" t="str">
        <f>'[1]71.01.02'!B7</f>
        <v>Server</v>
      </c>
      <c r="C130" s="52" t="str">
        <f>'[1]71.01.02'!C7</f>
        <v>4882000-2</v>
      </c>
      <c r="D130" s="49">
        <f>'[1]71.01.02'!D7</f>
        <v>260000</v>
      </c>
      <c r="E130" s="7" t="s">
        <v>43</v>
      </c>
      <c r="F130" s="71" t="str">
        <f>'[1]71.01.02'!G7</f>
        <v>25.03.2025</v>
      </c>
      <c r="G130" s="71" t="str">
        <f>'[1]71.01.02'!H7</f>
        <v>30.12.2025</v>
      </c>
      <c r="H130" s="71"/>
    </row>
    <row r="131" spans="1:8" ht="25.5" x14ac:dyDescent="0.25">
      <c r="A131" s="7"/>
      <c r="B131" s="22" t="s">
        <v>34</v>
      </c>
      <c r="C131" s="52"/>
      <c r="D131" s="60">
        <f>'[1]71.01.02'!D9</f>
        <v>400000</v>
      </c>
      <c r="E131" s="7"/>
      <c r="F131" s="71"/>
      <c r="G131" s="71"/>
      <c r="H131" s="71"/>
    </row>
    <row r="132" spans="1:8" x14ac:dyDescent="0.25">
      <c r="A132" s="7"/>
      <c r="B132" s="24" t="str">
        <f>'[1]71.01.30'!A7</f>
        <v>71.01.30</v>
      </c>
      <c r="C132" s="39"/>
      <c r="D132" s="61"/>
      <c r="E132" s="64"/>
      <c r="F132" s="64"/>
      <c r="G132" s="72"/>
      <c r="H132" s="72"/>
    </row>
    <row r="133" spans="1:8" ht="25.5" x14ac:dyDescent="0.25">
      <c r="A133" s="7">
        <f>'[1]71.01.30'!A9</f>
        <v>87</v>
      </c>
      <c r="B133" s="23" t="str">
        <f>'[1]71.01.30'!B9</f>
        <v>Servicii de dirigenție de șantier</v>
      </c>
      <c r="C133" s="7" t="str">
        <f>'[1]71.01.30'!C9</f>
        <v>71520000-9</v>
      </c>
      <c r="D133" s="46">
        <f>'[1]71.01.30'!D9</f>
        <v>10000</v>
      </c>
      <c r="E133" s="7" t="s">
        <v>43</v>
      </c>
      <c r="F133" s="7" t="str">
        <f>'[1]71.01.30'!G9</f>
        <v>03.01.2025</v>
      </c>
      <c r="G133" s="7" t="str">
        <f>'[1]71.01.30'!H9</f>
        <v>30.11.2025</v>
      </c>
      <c r="H133" s="7"/>
    </row>
    <row r="134" spans="1:8" ht="25.5" x14ac:dyDescent="0.25">
      <c r="A134" s="7"/>
      <c r="B134" s="22" t="s">
        <v>35</v>
      </c>
      <c r="C134" s="40"/>
      <c r="D134" s="60">
        <f>'[1]71.01.30'!D11</f>
        <v>10000</v>
      </c>
      <c r="E134" s="7"/>
      <c r="F134" s="7"/>
      <c r="G134" s="7"/>
      <c r="H134" s="7"/>
    </row>
    <row r="135" spans="1:8" ht="38.25" x14ac:dyDescent="0.25">
      <c r="A135" s="10"/>
      <c r="B135" s="34" t="s">
        <v>36</v>
      </c>
      <c r="C135" s="56"/>
      <c r="D135" s="62">
        <f>D134+D131+D127+D124+D113+D108+D105+D100+D95+D69+D41+D35+D27+D23+D19+D12</f>
        <v>4995630.0599999996</v>
      </c>
      <c r="E135" s="56"/>
      <c r="F135" s="56"/>
      <c r="G135" s="56"/>
      <c r="H135" s="82"/>
    </row>
    <row r="136" spans="1:8" ht="79.5" customHeight="1" x14ac:dyDescent="0.25">
      <c r="A136" s="11" t="s">
        <v>53</v>
      </c>
      <c r="B136" s="11"/>
      <c r="C136" s="11"/>
      <c r="D136" s="11"/>
      <c r="E136" s="11"/>
      <c r="F136" s="11"/>
      <c r="G136" s="11"/>
      <c r="H136" s="11"/>
    </row>
    <row r="137" spans="1:8" ht="69" customHeight="1" x14ac:dyDescent="0.25">
      <c r="A137" s="12" t="s">
        <v>54</v>
      </c>
      <c r="B137" s="12"/>
      <c r="C137" s="12"/>
      <c r="D137" s="12"/>
      <c r="E137" s="12"/>
      <c r="F137" s="12"/>
      <c r="G137" s="12"/>
      <c r="H137" s="12"/>
    </row>
    <row r="138" spans="1:8" ht="51" customHeight="1" x14ac:dyDescent="0.25">
      <c r="A138" s="13"/>
      <c r="B138" s="13"/>
      <c r="C138" s="57"/>
      <c r="D138" s="87" t="s">
        <v>41</v>
      </c>
      <c r="E138" s="87"/>
      <c r="F138" s="87"/>
      <c r="G138" s="73"/>
      <c r="H138" s="73"/>
    </row>
    <row r="139" spans="1:8" ht="94.5" customHeight="1" x14ac:dyDescent="0.25">
      <c r="A139" s="14"/>
      <c r="B139" s="88" t="s">
        <v>55</v>
      </c>
      <c r="C139" s="88"/>
      <c r="D139" s="88"/>
      <c r="E139" s="88"/>
      <c r="F139" s="88"/>
      <c r="G139" s="88"/>
      <c r="H139" s="88"/>
    </row>
  </sheetData>
  <mergeCells count="28">
    <mergeCell ref="B125:H125"/>
    <mergeCell ref="A136:H136"/>
    <mergeCell ref="A137:H137"/>
    <mergeCell ref="D138:F138"/>
    <mergeCell ref="B139:H139"/>
    <mergeCell ref="B42:H42"/>
    <mergeCell ref="B70:H70"/>
    <mergeCell ref="B96:H96"/>
    <mergeCell ref="B101:H101"/>
    <mergeCell ref="B109:H109"/>
    <mergeCell ref="B114:H114"/>
    <mergeCell ref="B9:H9"/>
    <mergeCell ref="B13:H13"/>
    <mergeCell ref="B17:H17"/>
    <mergeCell ref="B24:H24"/>
    <mergeCell ref="B28:H28"/>
    <mergeCell ref="B36:H36"/>
    <mergeCell ref="B3:C3"/>
    <mergeCell ref="B4:C4"/>
    <mergeCell ref="B5:D5"/>
    <mergeCell ref="A6:H6"/>
    <mergeCell ref="A7:A8"/>
    <mergeCell ref="B7:B8"/>
    <mergeCell ref="C7:C8"/>
    <mergeCell ref="E7:E8"/>
    <mergeCell ref="F7:F8"/>
    <mergeCell ref="G7:G8"/>
    <mergeCell ref="H7: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54B3-DAC2-4685-A7FA-601B8B6BA775}">
  <dimension ref="A1:H31"/>
  <sheetViews>
    <sheetView workbookViewId="0">
      <selection activeCell="L25" sqref="L25"/>
    </sheetView>
  </sheetViews>
  <sheetFormatPr defaultRowHeight="15" x14ac:dyDescent="0.25"/>
  <cols>
    <col min="1" max="1" width="10.140625" customWidth="1"/>
    <col min="3" max="3" width="18.140625" customWidth="1"/>
    <col min="4" max="4" width="15.42578125" customWidth="1"/>
    <col min="5" max="6" width="12.42578125" customWidth="1"/>
    <col min="8" max="8" width="14.28515625" customWidth="1"/>
  </cols>
  <sheetData>
    <row r="1" spans="1:8" x14ac:dyDescent="0.25">
      <c r="A1" s="166" t="s">
        <v>90</v>
      </c>
      <c r="B1" s="167"/>
      <c r="C1" s="167"/>
      <c r="D1" s="167"/>
      <c r="E1" s="168"/>
      <c r="F1" s="167"/>
      <c r="G1" s="169" t="s">
        <v>91</v>
      </c>
      <c r="H1" s="169"/>
    </row>
    <row r="2" spans="1:8" x14ac:dyDescent="0.25">
      <c r="A2" s="170" t="s">
        <v>92</v>
      </c>
      <c r="B2" s="170"/>
      <c r="C2" s="170"/>
      <c r="D2" s="171"/>
      <c r="E2" s="172"/>
      <c r="F2" s="167"/>
      <c r="G2" s="169" t="s">
        <v>48</v>
      </c>
      <c r="H2" s="169"/>
    </row>
    <row r="3" spans="1:8" x14ac:dyDescent="0.25">
      <c r="A3" s="173"/>
      <c r="B3" s="173"/>
      <c r="C3" s="173"/>
      <c r="D3" s="167"/>
      <c r="E3" s="172"/>
      <c r="F3" s="174"/>
      <c r="G3" s="174"/>
      <c r="H3" s="174"/>
    </row>
    <row r="4" spans="1:8" x14ac:dyDescent="0.25">
      <c r="A4" s="166"/>
      <c r="B4" s="166" t="s">
        <v>93</v>
      </c>
      <c r="C4" s="175"/>
      <c r="D4" s="167"/>
      <c r="E4" s="172"/>
      <c r="F4" s="167"/>
      <c r="G4" s="171"/>
      <c r="H4" s="171"/>
    </row>
    <row r="5" spans="1:8" x14ac:dyDescent="0.25">
      <c r="A5" s="166"/>
      <c r="B5" s="166" t="s">
        <v>94</v>
      </c>
      <c r="C5" s="175"/>
      <c r="D5" s="167"/>
      <c r="E5" s="172"/>
      <c r="F5" s="167"/>
      <c r="G5" s="176"/>
      <c r="H5" s="176"/>
    </row>
    <row r="6" spans="1:8" x14ac:dyDescent="0.25">
      <c r="A6" s="177"/>
      <c r="B6" s="177"/>
      <c r="C6" s="177"/>
      <c r="D6" s="177"/>
      <c r="E6" s="177"/>
      <c r="F6" s="177"/>
      <c r="G6" s="177"/>
      <c r="H6" s="177"/>
    </row>
    <row r="7" spans="1:8" x14ac:dyDescent="0.25">
      <c r="A7" s="178" t="s">
        <v>95</v>
      </c>
      <c r="B7" s="178"/>
      <c r="C7" s="178"/>
      <c r="D7" s="178"/>
      <c r="E7" s="178"/>
      <c r="F7" s="178"/>
      <c r="G7" s="178"/>
      <c r="H7" s="178"/>
    </row>
    <row r="8" spans="1:8" ht="49.5" customHeight="1" x14ac:dyDescent="0.25">
      <c r="A8" s="179"/>
      <c r="B8" s="179"/>
      <c r="C8" s="179"/>
      <c r="D8" s="179"/>
      <c r="E8" s="179"/>
      <c r="F8" s="179"/>
      <c r="G8" s="179"/>
      <c r="H8" s="179"/>
    </row>
    <row r="9" spans="1:8" x14ac:dyDescent="0.25">
      <c r="A9" s="180" t="s">
        <v>96</v>
      </c>
      <c r="B9" s="180"/>
      <c r="C9" s="180"/>
      <c r="D9" s="180"/>
      <c r="E9" s="180"/>
      <c r="F9" s="180"/>
      <c r="G9" s="180"/>
      <c r="H9" s="180"/>
    </row>
    <row r="10" spans="1:8" ht="24" x14ac:dyDescent="0.25">
      <c r="A10" s="181" t="s">
        <v>59</v>
      </c>
      <c r="B10" s="181" t="s">
        <v>97</v>
      </c>
      <c r="C10" s="181"/>
      <c r="D10" s="182" t="s">
        <v>37</v>
      </c>
      <c r="E10" s="183" t="s">
        <v>98</v>
      </c>
      <c r="F10" s="181" t="s">
        <v>99</v>
      </c>
      <c r="G10" s="181" t="s">
        <v>100</v>
      </c>
      <c r="H10" s="181" t="s">
        <v>101</v>
      </c>
    </row>
    <row r="11" spans="1:8" ht="24" x14ac:dyDescent="0.25">
      <c r="A11" s="182"/>
      <c r="B11" s="181"/>
      <c r="C11" s="181"/>
      <c r="D11" s="182"/>
      <c r="E11" s="183" t="s">
        <v>102</v>
      </c>
      <c r="F11" s="181"/>
      <c r="G11" s="181"/>
      <c r="H11" s="181"/>
    </row>
    <row r="12" spans="1:8" ht="96" x14ac:dyDescent="0.25">
      <c r="A12" s="184">
        <v>1</v>
      </c>
      <c r="B12" s="185" t="s">
        <v>103</v>
      </c>
      <c r="C12" s="186"/>
      <c r="D12" s="187" t="s">
        <v>104</v>
      </c>
      <c r="E12" s="188">
        <v>31930</v>
      </c>
      <c r="F12" s="189" t="s">
        <v>105</v>
      </c>
      <c r="G12" s="190" t="s">
        <v>106</v>
      </c>
      <c r="H12" s="190" t="s">
        <v>107</v>
      </c>
    </row>
    <row r="13" spans="1:8" x14ac:dyDescent="0.25">
      <c r="A13" s="191"/>
      <c r="B13" s="192" t="s">
        <v>108</v>
      </c>
      <c r="C13" s="193"/>
      <c r="D13" s="194"/>
      <c r="E13" s="195">
        <f>SUM(E12:E12)</f>
        <v>31930</v>
      </c>
      <c r="F13" s="189"/>
      <c r="G13" s="196"/>
      <c r="H13" s="196"/>
    </row>
    <row r="14" spans="1:8" ht="45.75" customHeight="1" x14ac:dyDescent="0.25">
      <c r="A14" s="197" t="s">
        <v>109</v>
      </c>
      <c r="B14" s="197"/>
      <c r="C14" s="197"/>
      <c r="D14" s="198"/>
      <c r="E14" s="199" t="s">
        <v>110</v>
      </c>
      <c r="F14" s="199"/>
      <c r="G14" s="199"/>
      <c r="H14" s="167"/>
    </row>
    <row r="15" spans="1:8" ht="33.75" customHeight="1" x14ac:dyDescent="0.25">
      <c r="A15" s="200" t="s">
        <v>111</v>
      </c>
      <c r="B15" s="200"/>
      <c r="C15" s="200"/>
      <c r="D15" s="200"/>
      <c r="E15" s="201" t="s">
        <v>112</v>
      </c>
      <c r="F15" s="201"/>
      <c r="G15" s="201"/>
      <c r="H15" s="167"/>
    </row>
    <row r="16" spans="1:8" ht="23.25" customHeight="1" x14ac:dyDescent="0.25">
      <c r="A16" s="202" t="s">
        <v>113</v>
      </c>
      <c r="B16" s="202"/>
      <c r="C16" s="202"/>
      <c r="D16" s="203"/>
      <c r="E16" s="202" t="s">
        <v>114</v>
      </c>
      <c r="F16" s="202"/>
      <c r="G16" s="202"/>
      <c r="H16" s="167"/>
    </row>
    <row r="17" spans="1:8" x14ac:dyDescent="0.25">
      <c r="A17" s="204" t="s">
        <v>115</v>
      </c>
      <c r="B17" s="204"/>
      <c r="C17" s="204"/>
      <c r="D17" s="205"/>
      <c r="E17" s="204"/>
      <c r="F17" s="204"/>
      <c r="G17" s="204"/>
      <c r="H17" s="167"/>
    </row>
    <row r="18" spans="1:8" ht="24.75" customHeight="1" x14ac:dyDescent="0.25">
      <c r="A18" s="206" t="s">
        <v>116</v>
      </c>
      <c r="B18" s="206"/>
      <c r="C18" s="206"/>
      <c r="D18" s="205"/>
      <c r="E18" s="202" t="s">
        <v>117</v>
      </c>
      <c r="F18" s="202"/>
      <c r="G18" s="202"/>
      <c r="H18" s="167"/>
    </row>
    <row r="19" spans="1:8" ht="24.75" customHeight="1" x14ac:dyDescent="0.25">
      <c r="A19" s="206" t="s">
        <v>118</v>
      </c>
      <c r="B19" s="206"/>
      <c r="C19" s="206"/>
      <c r="D19" s="205"/>
      <c r="E19" s="207" t="s">
        <v>119</v>
      </c>
      <c r="F19" s="208"/>
      <c r="G19" s="208"/>
      <c r="H19" s="167"/>
    </row>
    <row r="20" spans="1:8" x14ac:dyDescent="0.25">
      <c r="A20" s="204"/>
      <c r="B20" s="204"/>
      <c r="C20" s="204"/>
      <c r="D20" s="205"/>
      <c r="E20" s="204"/>
      <c r="F20" s="204"/>
      <c r="G20" s="208"/>
      <c r="H20" s="167"/>
    </row>
    <row r="21" spans="1:8" ht="32.25" customHeight="1" x14ac:dyDescent="0.25">
      <c r="A21" s="209"/>
      <c r="B21" s="209"/>
      <c r="C21" s="209"/>
      <c r="D21" s="210"/>
      <c r="E21" s="211" t="s">
        <v>120</v>
      </c>
      <c r="F21" s="211"/>
      <c r="G21" s="211"/>
      <c r="H21" s="167"/>
    </row>
    <row r="22" spans="1:8" ht="25.5" customHeight="1" x14ac:dyDescent="0.25">
      <c r="A22" s="209"/>
      <c r="B22" s="209"/>
      <c r="C22" s="209"/>
      <c r="D22" s="209"/>
      <c r="E22" s="200" t="s">
        <v>121</v>
      </c>
      <c r="F22" s="200"/>
      <c r="G22" s="200"/>
      <c r="H22" s="200"/>
    </row>
    <row r="23" spans="1:8" x14ac:dyDescent="0.25">
      <c r="A23" s="209"/>
      <c r="B23" s="209"/>
      <c r="C23" s="209"/>
      <c r="D23" s="166"/>
      <c r="E23" s="202"/>
      <c r="F23" s="202"/>
      <c r="G23" s="202"/>
      <c r="H23" s="212"/>
    </row>
    <row r="24" spans="1:8" x14ac:dyDescent="0.25">
      <c r="A24" s="209"/>
      <c r="B24" s="209"/>
      <c r="C24" s="209"/>
      <c r="D24" s="166"/>
      <c r="E24" s="204"/>
      <c r="F24" s="204"/>
      <c r="G24" s="204"/>
      <c r="H24" s="166"/>
    </row>
    <row r="25" spans="1:8" x14ac:dyDescent="0.25">
      <c r="A25" s="209"/>
      <c r="B25" s="209"/>
      <c r="C25" s="209"/>
      <c r="D25" s="167"/>
      <c r="E25" s="202" t="s">
        <v>122</v>
      </c>
      <c r="F25" s="202"/>
      <c r="G25" s="202"/>
      <c r="H25" s="167"/>
    </row>
    <row r="26" spans="1:8" x14ac:dyDescent="0.25">
      <c r="A26" s="209"/>
      <c r="B26" s="209"/>
      <c r="C26" s="209"/>
      <c r="D26" s="167"/>
      <c r="E26" s="200" t="s">
        <v>123</v>
      </c>
      <c r="F26" s="200"/>
      <c r="G26" s="200"/>
      <c r="H26" s="200"/>
    </row>
    <row r="27" spans="1:8" x14ac:dyDescent="0.25">
      <c r="A27" s="209"/>
      <c r="B27" s="209"/>
      <c r="C27" s="209"/>
      <c r="D27" s="167"/>
      <c r="E27" s="202" t="s">
        <v>124</v>
      </c>
      <c r="F27" s="202"/>
      <c r="G27" s="202"/>
      <c r="H27" s="167"/>
    </row>
    <row r="28" spans="1:8" x14ac:dyDescent="0.25">
      <c r="A28" s="208"/>
      <c r="B28" s="208"/>
      <c r="C28" s="208"/>
      <c r="D28" s="167"/>
      <c r="E28" s="213"/>
      <c r="F28" s="208"/>
      <c r="G28" s="208"/>
      <c r="H28" s="166"/>
    </row>
    <row r="29" spans="1:8" x14ac:dyDescent="0.25">
      <c r="A29" s="167"/>
      <c r="B29" s="167"/>
      <c r="C29" s="209"/>
      <c r="D29" s="167"/>
      <c r="E29" s="202" t="s">
        <v>125</v>
      </c>
      <c r="F29" s="202"/>
      <c r="G29" s="202"/>
      <c r="H29" s="167"/>
    </row>
    <row r="30" spans="1:8" x14ac:dyDescent="0.25">
      <c r="A30" s="167"/>
      <c r="B30" s="167"/>
      <c r="C30" s="209"/>
      <c r="D30" s="167"/>
      <c r="E30" s="202" t="s">
        <v>126</v>
      </c>
      <c r="F30" s="202"/>
      <c r="G30" s="202"/>
      <c r="H30" s="167"/>
    </row>
    <row r="31" spans="1:8" x14ac:dyDescent="0.25">
      <c r="A31" s="167"/>
      <c r="B31" s="167"/>
      <c r="C31" s="167"/>
      <c r="D31" s="209"/>
      <c r="E31" s="204"/>
      <c r="F31" s="204"/>
      <c r="G31" s="204"/>
      <c r="H31" s="214"/>
    </row>
  </sheetData>
  <mergeCells count="38">
    <mergeCell ref="E31:G31"/>
    <mergeCell ref="E24:G24"/>
    <mergeCell ref="E25:G25"/>
    <mergeCell ref="E26:H26"/>
    <mergeCell ref="E27:G27"/>
    <mergeCell ref="E29:G29"/>
    <mergeCell ref="E30:G30"/>
    <mergeCell ref="A19:C19"/>
    <mergeCell ref="A20:C20"/>
    <mergeCell ref="E20:F20"/>
    <mergeCell ref="E21:G21"/>
    <mergeCell ref="E22:H22"/>
    <mergeCell ref="E23:G23"/>
    <mergeCell ref="A16:C16"/>
    <mergeCell ref="E16:G16"/>
    <mergeCell ref="A17:C17"/>
    <mergeCell ref="E17:G17"/>
    <mergeCell ref="A18:C18"/>
    <mergeCell ref="E18:G18"/>
    <mergeCell ref="B12:C12"/>
    <mergeCell ref="B13:D13"/>
    <mergeCell ref="A14:C14"/>
    <mergeCell ref="E14:G14"/>
    <mergeCell ref="A15:D15"/>
    <mergeCell ref="E15:G15"/>
    <mergeCell ref="A9:H9"/>
    <mergeCell ref="A10:A11"/>
    <mergeCell ref="B10:C11"/>
    <mergeCell ref="D10:D11"/>
    <mergeCell ref="F10:F11"/>
    <mergeCell ref="G10:G11"/>
    <mergeCell ref="H10:H11"/>
    <mergeCell ref="G1:H1"/>
    <mergeCell ref="A2:C2"/>
    <mergeCell ref="G2:H2"/>
    <mergeCell ref="F3:H3"/>
    <mergeCell ref="A6:H6"/>
    <mergeCell ref="A7:H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1DBE5-01C2-47C3-B9A5-52476432B04F}">
  <dimension ref="A2:H45"/>
  <sheetViews>
    <sheetView topLeftCell="A16" workbookViewId="0">
      <selection activeCell="M23" sqref="M23"/>
    </sheetView>
  </sheetViews>
  <sheetFormatPr defaultRowHeight="15" x14ac:dyDescent="0.25"/>
  <cols>
    <col min="3" max="3" width="19.7109375" customWidth="1"/>
    <col min="4" max="4" width="19" customWidth="1"/>
    <col min="5" max="5" width="19.140625" customWidth="1"/>
    <col min="6" max="6" width="16.5703125" customWidth="1"/>
    <col min="7" max="7" width="14.7109375" customWidth="1"/>
    <col min="8" max="8" width="19.5703125" customWidth="1"/>
  </cols>
  <sheetData>
    <row r="2" spans="1:8" ht="15.75" x14ac:dyDescent="0.25">
      <c r="A2" s="215" t="s">
        <v>90</v>
      </c>
      <c r="B2" s="216"/>
      <c r="C2" s="216"/>
      <c r="D2" s="216"/>
      <c r="E2" s="216"/>
      <c r="F2" s="217"/>
      <c r="G2" s="217"/>
      <c r="H2" s="217"/>
    </row>
    <row r="3" spans="1:8" ht="15.75" x14ac:dyDescent="0.25">
      <c r="A3" s="218" t="s">
        <v>127</v>
      </c>
      <c r="B3" s="218"/>
      <c r="C3" s="218"/>
      <c r="D3" s="217"/>
      <c r="E3" s="219"/>
      <c r="F3" s="217"/>
      <c r="G3" s="220" t="s">
        <v>91</v>
      </c>
      <c r="H3" s="220"/>
    </row>
    <row r="4" spans="1:8" ht="15.75" x14ac:dyDescent="0.25">
      <c r="A4" s="221"/>
      <c r="B4" s="221"/>
      <c r="C4" s="221"/>
      <c r="D4" s="222"/>
      <c r="E4" s="217"/>
      <c r="F4" s="217"/>
      <c r="G4" s="223" t="s">
        <v>48</v>
      </c>
      <c r="H4" s="223"/>
    </row>
    <row r="5" spans="1:8" ht="15.75" x14ac:dyDescent="0.25">
      <c r="A5" s="224"/>
      <c r="B5" s="224"/>
      <c r="C5" s="224"/>
      <c r="D5" s="217"/>
      <c r="E5" s="217"/>
      <c r="F5" s="217"/>
      <c r="G5" s="225"/>
      <c r="H5" s="225"/>
    </row>
    <row r="6" spans="1:8" ht="15.75" x14ac:dyDescent="0.25">
      <c r="A6" s="224"/>
      <c r="B6" s="224"/>
      <c r="C6" s="224"/>
      <c r="D6" s="217"/>
      <c r="E6" s="217"/>
      <c r="F6" s="217"/>
      <c r="G6" s="226"/>
      <c r="H6" s="226"/>
    </row>
    <row r="7" spans="1:8" ht="15.75" x14ac:dyDescent="0.25">
      <c r="A7" s="227"/>
      <c r="B7" s="216" t="s">
        <v>93</v>
      </c>
      <c r="C7" s="228"/>
      <c r="D7" s="217"/>
      <c r="E7" s="217"/>
      <c r="F7" s="217"/>
      <c r="G7" s="222"/>
      <c r="H7" s="222"/>
    </row>
    <row r="8" spans="1:8" ht="15.75" x14ac:dyDescent="0.25">
      <c r="A8" s="227"/>
      <c r="B8" s="216" t="s">
        <v>94</v>
      </c>
      <c r="C8" s="228"/>
      <c r="D8" s="217"/>
      <c r="E8" s="217"/>
      <c r="F8" s="217"/>
      <c r="G8" s="229"/>
      <c r="H8" s="229"/>
    </row>
    <row r="9" spans="1:8" ht="15.75" x14ac:dyDescent="0.25">
      <c r="A9" s="230"/>
      <c r="B9" s="217"/>
      <c r="C9" s="228"/>
      <c r="D9" s="217"/>
      <c r="E9" s="217"/>
      <c r="F9" s="217"/>
      <c r="G9" s="229"/>
      <c r="H9" s="229"/>
    </row>
    <row r="10" spans="1:8" ht="15.75" x14ac:dyDescent="0.25">
      <c r="A10" s="230"/>
      <c r="B10" s="217"/>
      <c r="C10" s="228"/>
      <c r="D10" s="217"/>
      <c r="E10" s="217"/>
      <c r="F10" s="217"/>
      <c r="G10" s="229"/>
      <c r="H10" s="229"/>
    </row>
    <row r="11" spans="1:8" ht="15.75" x14ac:dyDescent="0.25">
      <c r="A11" s="230"/>
      <c r="B11" s="231" t="s">
        <v>128</v>
      </c>
      <c r="C11" s="232"/>
      <c r="D11" s="233"/>
      <c r="E11" s="233"/>
      <c r="F11" s="217"/>
      <c r="G11" s="229"/>
      <c r="H11" s="229"/>
    </row>
    <row r="12" spans="1:8" ht="15.75" x14ac:dyDescent="0.25">
      <c r="A12" s="230"/>
      <c r="B12" s="217" t="s">
        <v>129</v>
      </c>
      <c r="C12" s="232"/>
      <c r="D12" s="233"/>
      <c r="E12" s="233"/>
      <c r="F12" s="217"/>
      <c r="G12" s="229"/>
      <c r="H12" s="229"/>
    </row>
    <row r="13" spans="1:8" ht="15.75" x14ac:dyDescent="0.25">
      <c r="A13" s="230"/>
      <c r="B13" s="216" t="s">
        <v>130</v>
      </c>
      <c r="C13" s="222"/>
      <c r="D13" s="217"/>
      <c r="E13" s="217"/>
      <c r="F13" s="217"/>
      <c r="G13" s="229"/>
      <c r="H13" s="229"/>
    </row>
    <row r="14" spans="1:8" ht="15.75" x14ac:dyDescent="0.25">
      <c r="A14" s="230"/>
      <c r="B14" s="217"/>
      <c r="C14" s="222"/>
      <c r="D14" s="217"/>
      <c r="E14" s="217"/>
      <c r="F14" s="217"/>
      <c r="G14" s="229"/>
      <c r="H14" s="229"/>
    </row>
    <row r="15" spans="1:8" ht="15.75" x14ac:dyDescent="0.25">
      <c r="A15" s="234"/>
      <c r="B15" s="234"/>
      <c r="C15" s="234"/>
      <c r="D15" s="234"/>
      <c r="E15" s="234"/>
      <c r="F15" s="234"/>
      <c r="G15" s="234"/>
      <c r="H15" s="234"/>
    </row>
    <row r="16" spans="1:8" ht="15.75" x14ac:dyDescent="0.25">
      <c r="A16" s="235" t="s">
        <v>131</v>
      </c>
      <c r="B16" s="235"/>
      <c r="C16" s="235"/>
      <c r="D16" s="235"/>
      <c r="E16" s="235"/>
      <c r="F16" s="235"/>
      <c r="G16" s="235"/>
      <c r="H16" s="235"/>
    </row>
    <row r="17" spans="1:8" ht="15.75" x14ac:dyDescent="0.25">
      <c r="A17" s="236"/>
      <c r="B17" s="236"/>
      <c r="C17" s="236"/>
      <c r="D17" s="236"/>
      <c r="E17" s="236"/>
      <c r="F17" s="236"/>
      <c r="G17" s="236"/>
      <c r="H17" s="236"/>
    </row>
    <row r="18" spans="1:8" ht="15.75" x14ac:dyDescent="0.25">
      <c r="A18" s="237" t="s">
        <v>132</v>
      </c>
      <c r="B18" s="237"/>
      <c r="C18" s="237"/>
      <c r="D18" s="237"/>
      <c r="E18" s="237"/>
      <c r="F18" s="237"/>
      <c r="G18" s="237"/>
      <c r="H18" s="237"/>
    </row>
    <row r="19" spans="1:8" ht="47.25" x14ac:dyDescent="0.25">
      <c r="A19" s="238" t="s">
        <v>59</v>
      </c>
      <c r="B19" s="238" t="s">
        <v>97</v>
      </c>
      <c r="C19" s="238"/>
      <c r="D19" s="239" t="s">
        <v>37</v>
      </c>
      <c r="E19" s="240" t="s">
        <v>98</v>
      </c>
      <c r="F19" s="238" t="s">
        <v>99</v>
      </c>
      <c r="G19" s="238" t="s">
        <v>100</v>
      </c>
      <c r="H19" s="238" t="s">
        <v>101</v>
      </c>
    </row>
    <row r="20" spans="1:8" ht="15.75" x14ac:dyDescent="0.25">
      <c r="A20" s="239"/>
      <c r="B20" s="238"/>
      <c r="C20" s="238"/>
      <c r="D20" s="239"/>
      <c r="E20" s="241" t="s">
        <v>133</v>
      </c>
      <c r="F20" s="238"/>
      <c r="G20" s="238"/>
      <c r="H20" s="238"/>
    </row>
    <row r="21" spans="1:8" ht="116.25" customHeight="1" x14ac:dyDescent="0.25">
      <c r="A21" s="241">
        <v>1</v>
      </c>
      <c r="B21" s="238" t="s">
        <v>134</v>
      </c>
      <c r="C21" s="238"/>
      <c r="D21" s="242" t="s">
        <v>135</v>
      </c>
      <c r="E21" s="243">
        <v>50000</v>
      </c>
      <c r="F21" s="242" t="s">
        <v>136</v>
      </c>
      <c r="G21" s="244">
        <v>45688</v>
      </c>
      <c r="H21" s="244">
        <v>46081</v>
      </c>
    </row>
    <row r="22" spans="1:8" ht="15.75" x14ac:dyDescent="0.25">
      <c r="A22" s="245"/>
      <c r="B22" s="246"/>
      <c r="C22" s="246"/>
      <c r="D22" s="247"/>
      <c r="E22" s="248"/>
      <c r="F22" s="247"/>
      <c r="G22" s="249"/>
      <c r="H22" s="249"/>
    </row>
    <row r="23" spans="1:8" ht="113.25" customHeight="1" x14ac:dyDescent="0.25">
      <c r="A23" s="241">
        <v>2</v>
      </c>
      <c r="B23" s="250" t="s">
        <v>137</v>
      </c>
      <c r="C23" s="250"/>
      <c r="D23" s="251" t="s">
        <v>135</v>
      </c>
      <c r="E23" s="251">
        <v>23800</v>
      </c>
      <c r="F23" s="242" t="s">
        <v>138</v>
      </c>
      <c r="G23" s="252">
        <v>45688</v>
      </c>
      <c r="H23" s="252">
        <v>46081</v>
      </c>
    </row>
    <row r="24" spans="1:8" x14ac:dyDescent="0.25">
      <c r="A24" s="253"/>
      <c r="B24" s="253"/>
      <c r="C24" s="253"/>
      <c r="D24" s="253"/>
      <c r="E24" s="253"/>
      <c r="F24" s="253"/>
      <c r="G24" s="253"/>
      <c r="H24" s="253"/>
    </row>
    <row r="25" spans="1:8" x14ac:dyDescent="0.25">
      <c r="A25" s="253"/>
      <c r="B25" s="253"/>
      <c r="C25" s="253"/>
      <c r="D25" s="253"/>
      <c r="E25" s="253"/>
      <c r="F25" s="253"/>
      <c r="G25" s="253"/>
      <c r="H25" s="253"/>
    </row>
    <row r="26" spans="1:8" x14ac:dyDescent="0.25">
      <c r="A26" s="253"/>
      <c r="B26" s="253"/>
      <c r="C26" s="253"/>
      <c r="D26" s="253"/>
      <c r="E26" s="253"/>
      <c r="F26" s="253"/>
      <c r="G26" s="253"/>
      <c r="H26" s="253"/>
    </row>
    <row r="27" spans="1:8" ht="15.75" x14ac:dyDescent="0.25">
      <c r="A27" s="216" t="s">
        <v>117</v>
      </c>
      <c r="B27" s="216"/>
      <c r="C27" s="217"/>
      <c r="D27" s="216"/>
      <c r="E27" s="223" t="s">
        <v>139</v>
      </c>
      <c r="F27" s="223"/>
      <c r="G27" s="223"/>
      <c r="H27" s="223"/>
    </row>
    <row r="28" spans="1:8" ht="15.75" x14ac:dyDescent="0.25">
      <c r="A28" s="254" t="s">
        <v>140</v>
      </c>
      <c r="B28" s="216"/>
      <c r="C28" s="217"/>
      <c r="D28" s="216"/>
      <c r="E28" s="255" t="s">
        <v>141</v>
      </c>
      <c r="F28" s="255"/>
      <c r="G28" s="255"/>
      <c r="H28" s="255"/>
    </row>
    <row r="29" spans="1:8" ht="15.75" x14ac:dyDescent="0.25">
      <c r="A29" s="255" t="s">
        <v>142</v>
      </c>
      <c r="B29" s="256"/>
      <c r="C29" s="256"/>
      <c r="D29" s="257"/>
      <c r="E29" s="258" t="s">
        <v>121</v>
      </c>
      <c r="F29" s="255"/>
      <c r="G29" s="255"/>
      <c r="H29" s="255"/>
    </row>
    <row r="30" spans="1:8" ht="15.75" x14ac:dyDescent="0.25">
      <c r="A30" s="217"/>
      <c r="B30" s="259"/>
      <c r="C30" s="260"/>
      <c r="D30" s="259"/>
      <c r="E30" s="223" t="s">
        <v>119</v>
      </c>
      <c r="F30" s="223"/>
      <c r="G30" s="223"/>
      <c r="H30" s="223"/>
    </row>
    <row r="31" spans="1:8" ht="15.75" x14ac:dyDescent="0.25">
      <c r="B31" s="259"/>
      <c r="C31" s="260"/>
      <c r="D31" s="259"/>
      <c r="E31" s="225"/>
      <c r="F31" s="225"/>
      <c r="G31" s="225"/>
      <c r="H31" s="225"/>
    </row>
    <row r="32" spans="1:8" ht="15.75" x14ac:dyDescent="0.25">
      <c r="A32" s="261"/>
      <c r="B32" s="261"/>
      <c r="C32" s="261"/>
      <c r="D32" s="261"/>
      <c r="E32" s="255"/>
      <c r="F32" s="217"/>
      <c r="G32" s="217"/>
      <c r="H32" s="217"/>
    </row>
    <row r="33" spans="1:8" ht="15.75" x14ac:dyDescent="0.25">
      <c r="A33" s="262" t="s">
        <v>143</v>
      </c>
      <c r="B33" s="262"/>
      <c r="C33" s="262"/>
      <c r="D33" s="261"/>
      <c r="E33" s="255"/>
      <c r="F33" s="217"/>
      <c r="G33" s="217"/>
      <c r="H33" s="217"/>
    </row>
    <row r="34" spans="1:8" ht="15.75" x14ac:dyDescent="0.25">
      <c r="A34" s="257"/>
      <c r="B34" s="261"/>
      <c r="C34" s="261"/>
      <c r="D34" s="261"/>
      <c r="E34" s="255"/>
      <c r="F34" s="217"/>
      <c r="G34" s="217"/>
      <c r="H34" s="217"/>
    </row>
    <row r="35" spans="1:8" ht="15.75" x14ac:dyDescent="0.25">
      <c r="A35" s="217"/>
      <c r="B35" s="217"/>
      <c r="C35" s="217"/>
      <c r="D35" s="261"/>
      <c r="E35" s="223" t="s">
        <v>144</v>
      </c>
      <c r="F35" s="223"/>
      <c r="G35" s="223"/>
      <c r="H35" s="223"/>
    </row>
    <row r="36" spans="1:8" ht="15.75" x14ac:dyDescent="0.25">
      <c r="A36" s="216"/>
      <c r="B36" s="217"/>
      <c r="C36" s="217"/>
      <c r="D36" s="261"/>
      <c r="E36" s="263" t="s">
        <v>123</v>
      </c>
      <c r="F36" s="255"/>
      <c r="G36" s="255"/>
      <c r="H36" s="255"/>
    </row>
    <row r="37" spans="1:8" ht="15.75" x14ac:dyDescent="0.25">
      <c r="A37" s="217"/>
      <c r="B37" s="216"/>
      <c r="C37" s="217"/>
      <c r="D37" s="261"/>
      <c r="E37" s="223" t="s">
        <v>124</v>
      </c>
      <c r="F37" s="223"/>
      <c r="G37" s="223"/>
      <c r="H37" s="223"/>
    </row>
    <row r="38" spans="1:8" ht="15.75" x14ac:dyDescent="0.25">
      <c r="A38" s="217"/>
      <c r="B38" s="217"/>
      <c r="C38" s="217"/>
      <c r="D38" s="216"/>
      <c r="E38" s="225"/>
      <c r="F38" s="225"/>
      <c r="G38" s="225"/>
      <c r="H38" s="225"/>
    </row>
    <row r="39" spans="1:8" ht="15.75" x14ac:dyDescent="0.25">
      <c r="A39" s="223" t="s">
        <v>145</v>
      </c>
      <c r="B39" s="223"/>
      <c r="C39" s="223"/>
      <c r="D39" s="216"/>
      <c r="E39" s="226"/>
      <c r="F39" s="226"/>
      <c r="G39" s="226"/>
      <c r="H39" s="226"/>
    </row>
    <row r="40" spans="1:8" ht="15.75" x14ac:dyDescent="0.25">
      <c r="A40" s="223" t="s">
        <v>119</v>
      </c>
      <c r="B40" s="223"/>
      <c r="C40" s="217"/>
      <c r="D40" s="216"/>
    </row>
    <row r="41" spans="1:8" ht="15.75" x14ac:dyDescent="0.25">
      <c r="A41" s="264"/>
      <c r="B41" s="216"/>
      <c r="C41" s="217"/>
      <c r="D41" s="216"/>
      <c r="F41" s="226"/>
      <c r="G41" s="226"/>
      <c r="H41" s="226"/>
    </row>
    <row r="42" spans="1:8" ht="15.75" x14ac:dyDescent="0.25">
      <c r="A42" s="216" t="s">
        <v>146</v>
      </c>
      <c r="B42" s="217"/>
      <c r="C42" s="217"/>
      <c r="D42" s="217"/>
      <c r="E42" s="226" t="s">
        <v>125</v>
      </c>
      <c r="F42" s="217"/>
      <c r="G42" s="217"/>
      <c r="H42" s="217"/>
    </row>
    <row r="43" spans="1:8" ht="15.75" x14ac:dyDescent="0.25">
      <c r="A43" s="216" t="s">
        <v>147</v>
      </c>
      <c r="B43" s="217"/>
      <c r="C43" s="217"/>
      <c r="D43" s="217"/>
      <c r="E43" s="217" t="s">
        <v>148</v>
      </c>
      <c r="F43" s="217"/>
      <c r="G43" s="217"/>
      <c r="H43" s="217"/>
    </row>
    <row r="44" spans="1:8" ht="15.75" x14ac:dyDescent="0.25">
      <c r="A44" s="217"/>
      <c r="B44" s="216"/>
      <c r="C44" s="217"/>
      <c r="D44" s="217"/>
      <c r="E44" s="217" t="s">
        <v>149</v>
      </c>
      <c r="F44" s="265"/>
      <c r="G44" s="265"/>
      <c r="H44" s="265"/>
    </row>
    <row r="45" spans="1:8" ht="15.75" x14ac:dyDescent="0.25">
      <c r="A45" s="266"/>
      <c r="B45" s="266"/>
      <c r="C45" s="266"/>
      <c r="D45" s="253"/>
      <c r="E45" s="265"/>
      <c r="F45" s="226"/>
      <c r="G45" s="226"/>
      <c r="H45" s="226"/>
    </row>
  </sheetData>
  <mergeCells count="26">
    <mergeCell ref="A45:C45"/>
    <mergeCell ref="A33:C33"/>
    <mergeCell ref="E35:H35"/>
    <mergeCell ref="E37:H37"/>
    <mergeCell ref="E38:H38"/>
    <mergeCell ref="A39:C39"/>
    <mergeCell ref="A40:B40"/>
    <mergeCell ref="B21:C21"/>
    <mergeCell ref="B22:C22"/>
    <mergeCell ref="B23:C23"/>
    <mergeCell ref="E27:H27"/>
    <mergeCell ref="E30:H30"/>
    <mergeCell ref="E31:H31"/>
    <mergeCell ref="A18:H18"/>
    <mergeCell ref="A19:A20"/>
    <mergeCell ref="B19:C20"/>
    <mergeCell ref="D19:D20"/>
    <mergeCell ref="F19:F20"/>
    <mergeCell ref="G19:G20"/>
    <mergeCell ref="H19:H20"/>
    <mergeCell ref="A3:C3"/>
    <mergeCell ref="G3:H3"/>
    <mergeCell ref="G4:H4"/>
    <mergeCell ref="G5:H5"/>
    <mergeCell ref="A15:H15"/>
    <mergeCell ref="A16:H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PAAP2025-rev.(2)</vt:lpstr>
      <vt:lpstr>AnexaPAAP2025-rev.(4) AD </vt:lpstr>
      <vt:lpstr>Grant nr.101143427-2023-RO-BOP</vt:lpstr>
      <vt:lpstr>Grant nr.101194528-RO-PPP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Lavinia Simion</dc:creator>
  <cp:lastModifiedBy>Lavinia Simion</cp:lastModifiedBy>
  <cp:lastPrinted>2025-05-07T06:40:47Z</cp:lastPrinted>
  <dcterms:created xsi:type="dcterms:W3CDTF">2025-05-07T06:40:44Z</dcterms:created>
  <dcterms:modified xsi:type="dcterms:W3CDTF">2025-05-07T07:48:40Z</dcterms:modified>
</cp:coreProperties>
</file>