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D:\Lucrari\2023\Contul satelit de Turism 2021\CD\"/>
    </mc:Choice>
  </mc:AlternateContent>
  <xr:revisionPtr revIDLastSave="0" documentId="13_ncr:1_{03E9757A-CCCB-45DA-AFFC-4CFBB8E7513D}" xr6:coauthVersionLast="36" xr6:coauthVersionMax="47" xr10:uidLastSave="{00000000-0000-0000-0000-000000000000}"/>
  <bookViews>
    <workbookView xWindow="0" yWindow="0" windowWidth="28800" windowHeight="13575" xr2:uid="{00000000-000D-0000-FFFF-FFFF00000000}"/>
  </bookViews>
  <sheets>
    <sheet name="tab 1" sheetId="7" r:id="rId1"/>
    <sheet name="tab 2" sheetId="6" r:id="rId2"/>
    <sheet name="tab 3" sheetId="5" r:id="rId3"/>
    <sheet name="tab 4" sheetId="4" r:id="rId4"/>
    <sheet name="tab 5" sheetId="1" r:id="rId5"/>
    <sheet name="tab 6" sheetId="2" r:id="rId6"/>
    <sheet name="tab 7" sheetId="3" r:id="rId7"/>
    <sheet name="tab 10" sheetId="10" r:id="rId8"/>
  </sheets>
  <definedNames>
    <definedName name="_xlnm.Print_Area" localSheetId="0">'tab 1'!$B$1:$E$31</definedName>
    <definedName name="_xlnm.Print_Area" localSheetId="7">'tab 10'!$B$3:$AA$41</definedName>
    <definedName name="_xlnm.Print_Area" localSheetId="1">'tab 2'!$B$2:$K$30</definedName>
    <definedName name="_xlnm.Print_Area" localSheetId="2">'tab 3'!$B$2:$E$29</definedName>
    <definedName name="_xlnm.Print_Area" localSheetId="3">'tab 4'!$B$2:$I$29</definedName>
    <definedName name="_xlnm.Print_Area" localSheetId="4">'tab 5'!$B$2:$T$34</definedName>
    <definedName name="_xlnm.Print_Area" localSheetId="5">'tab 6'!$B$2:$AW$39</definedName>
    <definedName name="_xlnm.Print_Area" localSheetId="6">'tab 7'!$B$2:$V$23</definedName>
  </definedNames>
  <calcPr calcId="191029"/>
</workbook>
</file>

<file path=xl/calcChain.xml><?xml version="1.0" encoding="utf-8"?>
<calcChain xmlns="http://schemas.openxmlformats.org/spreadsheetml/2006/main">
  <c r="P38" i="10" l="1"/>
  <c r="Q38" i="10"/>
  <c r="R38" i="10"/>
  <c r="S38" i="10"/>
  <c r="T38" i="10"/>
  <c r="U38" i="10"/>
  <c r="V38" i="10"/>
  <c r="W38" i="10"/>
  <c r="X38" i="10"/>
  <c r="O38" i="10"/>
  <c r="R10" i="3" l="1"/>
  <c r="F22" i="3"/>
  <c r="D22" i="3" l="1"/>
  <c r="E22" i="3"/>
  <c r="G22" i="3"/>
  <c r="H22" i="3"/>
  <c r="I22" i="3"/>
  <c r="E9" i="10" l="1"/>
  <c r="H9" i="10" l="1"/>
  <c r="K9" i="10"/>
  <c r="H12" i="10"/>
  <c r="K12" i="10"/>
  <c r="G38" i="10" l="1"/>
  <c r="E38" i="10"/>
  <c r="E12" i="10" l="1"/>
  <c r="Q22" i="3" l="1"/>
  <c r="R22" i="3"/>
  <c r="S22" i="3"/>
  <c r="T22" i="3"/>
  <c r="U22" i="3"/>
  <c r="P22" i="3"/>
</calcChain>
</file>

<file path=xl/sharedStrings.xml><?xml version="1.0" encoding="utf-8"?>
<sst xmlns="http://schemas.openxmlformats.org/spreadsheetml/2006/main" count="1076" uniqueCount="295">
  <si>
    <t>TOTAL</t>
  </si>
  <si>
    <t>(5.1)</t>
  </si>
  <si>
    <t xml:space="preserve">(5.1a) </t>
  </si>
  <si>
    <t xml:space="preserve">(5.1b) </t>
  </si>
  <si>
    <t xml:space="preserve">(5.2) </t>
  </si>
  <si>
    <t>(5.3)</t>
  </si>
  <si>
    <t xml:space="preserve">(5.4) </t>
  </si>
  <si>
    <t>(5.5)</t>
  </si>
  <si>
    <t>(5.6)</t>
  </si>
  <si>
    <t>(5.7)</t>
  </si>
  <si>
    <t>(5.8)</t>
  </si>
  <si>
    <t>(5.9)</t>
  </si>
  <si>
    <t>(5.10)</t>
  </si>
  <si>
    <t>(5.11)</t>
  </si>
  <si>
    <t>(5.12)</t>
  </si>
  <si>
    <t>(5.13)</t>
  </si>
  <si>
    <t>(5.14)</t>
  </si>
  <si>
    <t>A.  Consumul de produse(*)</t>
  </si>
  <si>
    <t>A.1 Produse caracteristice turismului</t>
  </si>
  <si>
    <t>1 – Servicii de cazare pentru vizitatori</t>
  </si>
  <si>
    <t xml:space="preserve"> </t>
  </si>
  <si>
    <t xml:space="preserve">  </t>
  </si>
  <si>
    <t>3 – Servicii de transport feroviar</t>
  </si>
  <si>
    <t>4 – Servicii de transport rutier al pasagerilor</t>
  </si>
  <si>
    <t>6 – Servicii de transport aerian</t>
  </si>
  <si>
    <t>9 – Servicii culturale</t>
  </si>
  <si>
    <t>10 – Sport si servicii de agrement</t>
  </si>
  <si>
    <t>B. Produse nedestinate consumului</t>
  </si>
  <si>
    <t xml:space="preserve">   B.1 Produse de valoare mare</t>
  </si>
  <si>
    <t>I.  PRODUCTIA TOTALA  (la preturi de baza)</t>
  </si>
  <si>
    <t>Remuneratia salariatilor</t>
  </si>
  <si>
    <t>…</t>
  </si>
  <si>
    <t>Alte taxe mai putin subventiile asupra productiei</t>
  </si>
  <si>
    <t>2 - Industria servirii mâncărurilor şi a băuturilor</t>
  </si>
  <si>
    <t>3 - Transportul feroviar de pasageri</t>
  </si>
  <si>
    <t>4 - Transportul rutier de pasageri</t>
  </si>
  <si>
    <t>5 - Transportul pe apă de pasageri</t>
  </si>
  <si>
    <t>6 - Transport aerian de pasageri</t>
  </si>
  <si>
    <t>7- Închirierea de echipamente de transport</t>
  </si>
  <si>
    <t>9 - Cultură</t>
  </si>
  <si>
    <t>10 - Sporturi şi servicii recreative</t>
  </si>
  <si>
    <t>12-Servicii turistice caracteristice tarii</t>
  </si>
  <si>
    <t>(5.1a)</t>
  </si>
  <si>
    <t xml:space="preserve">(5.15) = (5.13) + (5.14) </t>
  </si>
  <si>
    <t>(6.1)</t>
  </si>
  <si>
    <t>(6.2)</t>
  </si>
  <si>
    <t>(6.3)</t>
  </si>
  <si>
    <t xml:space="preserve">(6.4) = (5.15)+ (6.1) + (6.2) + (6.3)  </t>
  </si>
  <si>
    <t>(4.3)</t>
  </si>
  <si>
    <t>Cheltuielile turismului intern</t>
  </si>
  <si>
    <t>Alte componente ale consumului turistic
(**)</t>
  </si>
  <si>
    <t>Consumul turistic interior</t>
  </si>
  <si>
    <t>Cheltuielile turismului receptor</t>
  </si>
  <si>
    <t>Cheltuielile turistice interne</t>
  </si>
  <si>
    <t>(1.3)</t>
  </si>
  <si>
    <t>(2.9)</t>
  </si>
  <si>
    <t>(4.1) = (1.3) + (2.9)</t>
  </si>
  <si>
    <t>(4.2)</t>
  </si>
  <si>
    <t>(4.3) = (4.1) + (4.2)</t>
  </si>
  <si>
    <t>B.1 Bunuri de valoare mare</t>
  </si>
  <si>
    <t>Venit brut mixt</t>
  </si>
  <si>
    <t xml:space="preserve">  - bunuri</t>
  </si>
  <si>
    <t xml:space="preserve">  - servicii</t>
  </si>
  <si>
    <t>Produse</t>
  </si>
  <si>
    <t>Vizitatori</t>
  </si>
  <si>
    <t>(vizitatori de o zi)</t>
  </si>
  <si>
    <t>(1.1)</t>
  </si>
  <si>
    <t>(1.2)</t>
  </si>
  <si>
    <t>(1.3) = (1.1) + (1.2)</t>
  </si>
  <si>
    <t>A. Consumul de produse</t>
  </si>
  <si>
    <t>A.2 - Alte produse de consum</t>
  </si>
  <si>
    <t>(2.1)</t>
  </si>
  <si>
    <t>(2.2)</t>
  </si>
  <si>
    <t>(2.3) = (2.1) + (2.2)</t>
  </si>
  <si>
    <t>(2.4)</t>
  </si>
  <si>
    <t>(2.5)</t>
  </si>
  <si>
    <t>(2.6) = (2.4) + (2.5)</t>
  </si>
  <si>
    <t>(2.8) = (2.2) + (2.5)</t>
  </si>
  <si>
    <t>(2.9) = (2.3) + (2.6)</t>
  </si>
  <si>
    <t>Industriile turismului</t>
  </si>
  <si>
    <t>salariat</t>
  </si>
  <si>
    <t>independent</t>
  </si>
  <si>
    <t>Barbati</t>
  </si>
  <si>
    <t>Femei</t>
  </si>
  <si>
    <t>Total</t>
  </si>
  <si>
    <t>Turism receptor</t>
  </si>
  <si>
    <t>Turism intern</t>
  </si>
  <si>
    <t>Activitate imobiliara in ISIC 68</t>
  </si>
  <si>
    <t>Alte tipuri de cazare</t>
  </si>
  <si>
    <t>Capacitatea (camere)</t>
  </si>
  <si>
    <t>1. Aerian</t>
  </si>
  <si>
    <t xml:space="preserve">   1.1 Zboruri programate</t>
  </si>
  <si>
    <t xml:space="preserve">   1.2 Zboruri neprogramate</t>
  </si>
  <si>
    <t xml:space="preserve">   1.3  Aeronave private</t>
  </si>
  <si>
    <t>1-4</t>
  </si>
  <si>
    <t>5-9</t>
  </si>
  <si>
    <t>10-19</t>
  </si>
  <si>
    <t>20-49</t>
  </si>
  <si>
    <t>50-99</t>
  </si>
  <si>
    <t>100-249</t>
  </si>
  <si>
    <t>250-499</t>
  </si>
  <si>
    <t>500-999</t>
  </si>
  <si>
    <t>&gt;1000</t>
  </si>
  <si>
    <t xml:space="preserve">   2.1 Linie de feribot de pasageri</t>
  </si>
  <si>
    <t xml:space="preserve">   2.3 Yacht</t>
  </si>
  <si>
    <t xml:space="preserve">   3.2 Autocar sau autobuz ori alte mijloace de transport publice</t>
  </si>
  <si>
    <t xml:space="preserve">    3.7 Pe jos </t>
  </si>
  <si>
    <t xml:space="preserve">            </t>
  </si>
  <si>
    <t>1 - Cazare pentru vizitatori</t>
  </si>
  <si>
    <t>1 - a.              Servicii de cazare pentru vizitatori cu exceptia  1-b</t>
  </si>
  <si>
    <t xml:space="preserve">6 -    Transport aerian de pasageri       </t>
  </si>
  <si>
    <t xml:space="preserve">7 -       Transport echipamente inchiriate </t>
  </si>
  <si>
    <t>3-  Transport feroviar de pasageri</t>
  </si>
  <si>
    <t xml:space="preserve">4 -           Transport rutier de pasageri             </t>
  </si>
  <si>
    <t xml:space="preserve"> Alte industrii </t>
  </si>
  <si>
    <t xml:space="preserve">1 - Cazare pentru vizitatori
</t>
  </si>
  <si>
    <t>1 - a.  
 Servicii de cazare pentru vizitatori, cu exceptia 1-b</t>
  </si>
  <si>
    <t>Cota de turism</t>
  </si>
  <si>
    <t>valoare</t>
  </si>
  <si>
    <t xml:space="preserve">Alte industrii </t>
  </si>
  <si>
    <t>Importuri*</t>
  </si>
  <si>
    <t xml:space="preserve">Consumul de turism intern  </t>
  </si>
  <si>
    <t>Cota de turism %</t>
  </si>
  <si>
    <t xml:space="preserve">I N D U S T R I I L E   T U R I S M U L U I </t>
  </si>
  <si>
    <t xml:space="preserve">Produse </t>
  </si>
  <si>
    <t>INDUSTRIILE TURISMULUI</t>
  </si>
  <si>
    <t>X   nu se aplica</t>
  </si>
  <si>
    <t xml:space="preserve">   B.2 Alte produse nedestinate consumului(**) </t>
  </si>
  <si>
    <t xml:space="preserve">II. CONSUM INTERMEDIAR TOTAL (la preturi de achizitie) </t>
  </si>
  <si>
    <t xml:space="preserve">(I - II) VALOAREA ADAUGATA BRUTA TOTALA (la preturi de baza)    </t>
  </si>
  <si>
    <t xml:space="preserve">II. CONSUM INTERMEDIAR TOTAL (la preturi de achizitie)  </t>
  </si>
  <si>
    <t xml:space="preserve">(I - II) VALOAREA ADAUGATA BRUTA TOTALA (la preturi de baza) </t>
  </si>
  <si>
    <t xml:space="preserve">II. CONSUM INTERMEDIAR TOTAL (la preturi de achizitie)   </t>
  </si>
  <si>
    <t>X  nu se aplica</t>
  </si>
  <si>
    <t xml:space="preserve">(6.5) = (4.3)/(6.4)*100    </t>
  </si>
  <si>
    <t xml:space="preserve">                                                                                     ANEXE</t>
  </si>
  <si>
    <t>Excedent brut</t>
  </si>
  <si>
    <t>Adaosul comercial si de transport</t>
  </si>
  <si>
    <t>Excedent brut de exploatare</t>
  </si>
  <si>
    <t>3. Terestru</t>
  </si>
  <si>
    <t>X</t>
  </si>
  <si>
    <t>-</t>
  </si>
  <si>
    <t>Activitatea de cazare pe termen scurt</t>
  </si>
  <si>
    <t>Cazarea vizitatorilor in ISIC 55</t>
  </si>
  <si>
    <t>Călătorii interne(**)</t>
  </si>
  <si>
    <t>Călătorii emitoare (**)</t>
  </si>
  <si>
    <t>Toate tipurile de călătorii</t>
  </si>
  <si>
    <t>1.a – Servicii de cazare pentru vizitatori alţii decat  1.b</t>
  </si>
  <si>
    <t>2 – Servicii de servire a mâncării si băuturilor</t>
  </si>
  <si>
    <t>5 – Servicii de transport pe apă al pasagerilor</t>
  </si>
  <si>
    <t>7 – Transport echipamente şi servicii de închiriere</t>
  </si>
  <si>
    <t>8 – Agenţii de turism şi alte servicii de rezervare</t>
  </si>
  <si>
    <t>10 –Sport şi servicii de agrement</t>
  </si>
  <si>
    <t>11 - Bunuri caracteristice specificului turistic al ţării</t>
  </si>
  <si>
    <t>12 - Servicii turistice caracteristice ţării</t>
  </si>
  <si>
    <t>Turişti</t>
  </si>
  <si>
    <t>Excursionişti</t>
  </si>
  <si>
    <t>(vizitatori care înnoptează)</t>
  </si>
  <si>
    <t>mil lei preţuri curente</t>
  </si>
  <si>
    <t>1.b – Servicii de cazare asociate cu toate tipurile de 
case de vacanţă proprietate personală</t>
  </si>
  <si>
    <t>8- Agenţii de turism şi alte industrii de servicii de rezervare</t>
  </si>
  <si>
    <t>5 -      Transport pe apă al pasagerilor</t>
  </si>
  <si>
    <t xml:space="preserve">2 -         Industria de servire a mâncării şi a băuturilor              </t>
  </si>
  <si>
    <t>1 -b.                 Servicii de cazare asociate cu toate tipurile de case de vacantă proprietate personală</t>
  </si>
  <si>
    <t>9- Industria culturală</t>
  </si>
  <si>
    <t>10- Sport şi agrement</t>
  </si>
  <si>
    <t xml:space="preserve"> 11 –   Comerţul cu amănuntul de bunuri specifice fiecărei ţări, caracteristice turismului </t>
  </si>
  <si>
    <t xml:space="preserve">12- Industrii de turism specifice ţării </t>
  </si>
  <si>
    <t xml:space="preserve"> Producţia producătorilor interni (la preţuri de bază)  </t>
  </si>
  <si>
    <t xml:space="preserve">(I - II) VALOAREA ADAUGATA BRUTA TOTALA (la preturi de baza)  </t>
  </si>
  <si>
    <t>1 - b.
Servicii de cazare asociate cu toate tipurile de case de vacantă proprietate personală</t>
  </si>
  <si>
    <t>Producţie</t>
  </si>
  <si>
    <t>(5.2)</t>
  </si>
  <si>
    <t>(5.4)</t>
  </si>
  <si>
    <t>Impozite mai puţin subvenţii pe produse fabricate şi importate la nivel naţional</t>
  </si>
  <si>
    <t>Oferte interne (la preturi de achiziţii)</t>
  </si>
  <si>
    <t>I.  PRODUCTIA TOTALA  (la preţuri de baza)</t>
  </si>
  <si>
    <t xml:space="preserve">(I - II) VALOAREA ADAUGATA BRUTA TOTALA (la preţuri de baza)    </t>
  </si>
  <si>
    <t xml:space="preserve">II. CONSUM INTERMEDIAR TOTAL (la preţuri de achizitie)   </t>
  </si>
  <si>
    <t>Alte taxe mai putin subventiile asupra producţiei</t>
  </si>
  <si>
    <t>Remuneraţia salariaţilor</t>
  </si>
  <si>
    <t>Număr de sosiri</t>
  </si>
  <si>
    <t>Număr de innoptări</t>
  </si>
  <si>
    <t>2. Cale de transport navigabilă</t>
  </si>
  <si>
    <t xml:space="preserve">   2.2 Navă de croazieră</t>
  </si>
  <si>
    <t xml:space="preserve">   2.4 Alte mijloace de transport pe apă</t>
  </si>
  <si>
    <t>Număr de înnoptări</t>
  </si>
  <si>
    <t xml:space="preserve">   1.4 Alte mijloace de transport aerian</t>
  </si>
  <si>
    <t>Terenuri de camping, parcuri pentru vehicule de agrement şi caravane</t>
  </si>
  <si>
    <t>Alte activitati imobiliare pe bază de comision sau contract</t>
  </si>
  <si>
    <t>Activităţi imobiliare asupra bunurilor proprii sau inchiriate</t>
  </si>
  <si>
    <t>5510+5520</t>
  </si>
  <si>
    <t>5530+6820*</t>
  </si>
  <si>
    <t>5610+5630</t>
  </si>
  <si>
    <t>4932+4939</t>
  </si>
  <si>
    <t>5010+5030</t>
  </si>
  <si>
    <t>7911+7912+7990*</t>
  </si>
  <si>
    <t>9001+9003+9102+9103+9104</t>
  </si>
  <si>
    <t>1013+1051+1101+1320+1413</t>
  </si>
  <si>
    <t>ind.casnica %</t>
  </si>
  <si>
    <t>Capacitatea (locuri)</t>
  </si>
  <si>
    <t>1.a – Servicii de cazare pentru vizitatori, alții decât 1.b</t>
  </si>
  <si>
    <t>1.b – Servicii de cazare asociate cu toate tipurile de case de vacanță proprietate personală</t>
  </si>
  <si>
    <t>2 – Servicii de servire a mancării și băuturilor</t>
  </si>
  <si>
    <t>7 – Transport echipamente și servicii de închiriere</t>
  </si>
  <si>
    <t>8 – Agenții de turism și alte servicii de rezervare</t>
  </si>
  <si>
    <t>10 – Sport și servicii de agrement</t>
  </si>
  <si>
    <t xml:space="preserve">11 - Bunuri caracteristice specificului turistic al țării </t>
  </si>
  <si>
    <t>12 - Servicii turistice caracteristice țării</t>
  </si>
  <si>
    <t>1.a – Servicii de cazare pentru vizitatori alţii decât 1.b</t>
  </si>
  <si>
    <t>X   Fără obiect</t>
  </si>
  <si>
    <t>A.  Consumul de produse (*)</t>
  </si>
  <si>
    <t>2 – Servicii de servire a mâncării și băuturilor</t>
  </si>
  <si>
    <t>Cheltuieli  de consum final ale gospodăriilor, în natură</t>
  </si>
  <si>
    <t>Transferurile sociale în natură (Cheltuieli efectuate pentru tratament şi odihnă)</t>
  </si>
  <si>
    <t>7721+9200+ 9311+9313+9319+9321+9329</t>
  </si>
  <si>
    <t>Număr de unități</t>
  </si>
  <si>
    <t xml:space="preserve">  1 – Servicii de cazare pentru vizitatori</t>
  </si>
  <si>
    <t>1.a – Servicii de cazare pentru vizitatori alții decât 1b</t>
  </si>
  <si>
    <t>1.b – Servicii de cazare asociate cu toate tipurile de case de vacanta proprietate personală</t>
  </si>
  <si>
    <t xml:space="preserve">  2 – Servicii de servire a mâncării și băuturilor</t>
  </si>
  <si>
    <t xml:space="preserve">  3 – Servicii de transport feroviar</t>
  </si>
  <si>
    <t xml:space="preserve">  4 – Servicii de transport rutier al pasagerilor</t>
  </si>
  <si>
    <t xml:space="preserve">  5 – Servicii de transport pe apă al pasagerilor</t>
  </si>
  <si>
    <t xml:space="preserve">  6 – Servicii de transport aerian</t>
  </si>
  <si>
    <t xml:space="preserve">  7 – Transport echipamente și servicii de închiriere</t>
  </si>
  <si>
    <t xml:space="preserve">  8 – Agenții de turism și alte servicii de rezervare</t>
  </si>
  <si>
    <t xml:space="preserve">  9 – Servicii culturale</t>
  </si>
  <si>
    <t>11 – Bunuri caracteristice specificului turistic al țării</t>
  </si>
  <si>
    <t>12 – Servicii turistice caracteristice țării</t>
  </si>
  <si>
    <t>(*) în perioada de referință</t>
  </si>
  <si>
    <t>Numărul locurilor de muncă după statutul de ocupare a forței de muncă (*)</t>
  </si>
  <si>
    <t>Numărul mediu de ore lucrate săptămânal, 
după statutul profesional 
a persoanelor ocupate (ore/om) (*)</t>
  </si>
  <si>
    <t>Numărul de locuri de muncă cu normă întreagă după statutul                                                       de ocupare a forței de muncă (*)</t>
  </si>
  <si>
    <t>... = lipsă date</t>
  </si>
  <si>
    <t xml:space="preserve">   3.1 Feroviar</t>
  </si>
  <si>
    <t xml:space="preserve">   (i) taxiuri, limuzine și vehicule de închiriat cu motor cu şofer</t>
  </si>
  <si>
    <t xml:space="preserve">   (ii) Vehicule închiriate tractate de un om sau de un animal</t>
  </si>
  <si>
    <t xml:space="preserve">   3.4 Vehicule private (cu o capacitate de până la 8 persoane)</t>
  </si>
  <si>
    <t xml:space="preserve">   3.5 Vehicule închiriate fără şofer (până la 8 persoane)</t>
  </si>
  <si>
    <t xml:space="preserve">   3.6 Alte mijloace de transport terestru (cal, bicicletă, motocicletă etc.)</t>
  </si>
  <si>
    <t>...</t>
  </si>
  <si>
    <t>11-Bunuri caracteristice specificului turistic al țării</t>
  </si>
  <si>
    <t xml:space="preserve">Producția producătorilor interni (la prețuri de bază)
</t>
  </si>
  <si>
    <t>8 - Agenţii de turism şi alte servicii de rezervare</t>
  </si>
  <si>
    <t>Total vizitatori (călătorii)</t>
  </si>
  <si>
    <t>3=1+2</t>
  </si>
  <si>
    <t>6=4+5</t>
  </si>
  <si>
    <t>9=7+8</t>
  </si>
  <si>
    <t>Turism emitor</t>
  </si>
  <si>
    <t xml:space="preserve">    1.a – Servicii de cazare pentru vizitatori alţii decat  1.b</t>
  </si>
  <si>
    <t xml:space="preserve">    1.b – Servicii de cazare asociate cu toate tipurile de 
case de vacanţă proprietate personală</t>
  </si>
  <si>
    <t>(*) Valoarea de la A "Consumul de produse" este netul sumei brute plătită agențiilor de turism, tour operatorilor și altor servicii de rezervare</t>
  </si>
  <si>
    <t>A. Consumul de produse (*)</t>
  </si>
  <si>
    <t>(2.7) = (2.1) + (2.4)</t>
  </si>
  <si>
    <t>X  Fără obiect</t>
  </si>
  <si>
    <t>(*) În cazul turismului de intrare, variabila se referă la „sosiri”/ In the case of inbound tourism, the variable would be "arrivals"</t>
  </si>
  <si>
    <t>1.b – Servicii de cazare asociate cu toate tipurile de
case de vacanţă proprietate personală</t>
  </si>
  <si>
    <r>
      <t>(5.15) = (5.13) + (5.14)</t>
    </r>
    <r>
      <rPr>
        <sz val="9"/>
        <rFont val="Arial"/>
        <family val="2"/>
      </rPr>
      <t xml:space="preserve"> </t>
    </r>
  </si>
  <si>
    <t>(vizitatori care înnoptează
 în unități de cazare turistică)</t>
  </si>
  <si>
    <t>Total turiști</t>
  </si>
  <si>
    <t>1.a – Servicii de cazare pentru vizitatori altii decat  1.b</t>
  </si>
  <si>
    <t>1.b – Servicii de cazare asociate cu toate tipurile de case de vacanta proprietate personala</t>
  </si>
  <si>
    <t>2 – Servicii de servire a mancarii si bauturilor</t>
  </si>
  <si>
    <t>5 – Servicii de transport pe apa al pasagerilor</t>
  </si>
  <si>
    <t>7 – Transport echipamente si servicii de inchiriere</t>
  </si>
  <si>
    <t>8 – Agentii de turism si alte servicii de rezervare</t>
  </si>
  <si>
    <t>11 – Bunuri caracteristice specificului  turistic al tarii</t>
  </si>
  <si>
    <t>12 – Servicii turistice caracteristice tarii</t>
  </si>
  <si>
    <t xml:space="preserve">   A.1 Produse caracteristice turismului</t>
  </si>
  <si>
    <t xml:space="preserve">   A.2 Alte produse de consum</t>
  </si>
  <si>
    <t>(I - II) VALOAREA ADAUGATA BRUTA TOTALA (la preturi de baza)</t>
  </si>
  <si>
    <t xml:space="preserve">   B.2 Alte produse nedestinate consumului(**)</t>
  </si>
  <si>
    <t xml:space="preserve">   1.a – Servicii de cazare pentru vizitatori altii decat  1.b</t>
  </si>
  <si>
    <t xml:space="preserve">   1.b – Servicii de cazare asociate cu toate tipurile de case de vacanta proprietate personala</t>
  </si>
  <si>
    <t>II. CONSUM INTERMEDIAR TOTAL (la preturi de achizitie)</t>
  </si>
  <si>
    <t xml:space="preserve">mil.lei </t>
  </si>
  <si>
    <t>mil.lei</t>
  </si>
  <si>
    <t>Număr de sosiri turiști</t>
  </si>
  <si>
    <t>(**)  Turismul intern cuprinde activitățile vizitatorilor rezidenți în țara de referință, fie ca parte a călătoriilor interne, fie ca parte a călătoriilor emitoare.</t>
  </si>
  <si>
    <t xml:space="preserve">(**) Componentele ar trebui să fie identificate separat, dacă este posibil  </t>
  </si>
  <si>
    <t>10d. Numărul de unităti din industriile turismului clasificate in concordanţă cu numărul mediu de locuri de muncă, în anul 2021</t>
  </si>
  <si>
    <t>10c. Număr de unităţi şi capacitatea pe tipuri de cazare, în anul 2021</t>
  </si>
  <si>
    <t>10a. Numărul de sosiri turiști şi înnoptări pe forme de turism şi clase de vizitatori, în anul 2021</t>
  </si>
  <si>
    <t>10b.Turismul receptor: număr de sosiri şi innoptări în unități de cazare turistică, după mijloacele de transport utilizate, în anul 2021</t>
  </si>
  <si>
    <t>Indicatori nemonetari, în anul 2021</t>
  </si>
  <si>
    <t>7. Ocuparea forței de muncă în industriile turismului, în anul 2021</t>
  </si>
  <si>
    <t>7. Ocuparea forței de muncă în industriile turismului, în anul 2021 (continuare)</t>
  </si>
  <si>
    <t>1. Cheltuielile turismului receptor, pe produse şi clase de vizitatori, în anul 2021</t>
  </si>
  <si>
    <t>2. Cheltuielile turismului intern, pe produse, clase de vizitatori şi tipuri de calatorii, în anul 2021</t>
  </si>
  <si>
    <t>3. Cheltuielile turismului emitor, pe produse şi clase de vizitatori, în anul 2021</t>
  </si>
  <si>
    <t>4. Consumul interior pe produse, în anul 2021</t>
  </si>
  <si>
    <t>5. Conturile de producţie ale industiilor turismului şi ale altor industrii (la preţuri de bază), în anul 2021</t>
  </si>
  <si>
    <t>5. Conturile de producţie a industriilor turismului şi ale altor industrii (la preţuri de bază), în anul 2021 (continuare)</t>
  </si>
  <si>
    <t>6. Oferta internă şi consumul interior turistic, pe produse (la preţuri de cumpărare în anul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</si>
</sst>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41">
    <xf numFmtId="0" fontId="0" fillId="0" borderId="0" xfId="0"/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6" fillId="0" borderId="0" xfId="0" applyNumberFormat="1" applyFont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0" xfId="0" applyNumberFormat="1" applyFont="1"/>
    <xf numFmtId="0" fontId="5" fillId="0" borderId="0" xfId="0" applyFont="1"/>
    <xf numFmtId="49" fontId="5" fillId="2" borderId="3" xfId="0" quotePrefix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/>
    </xf>
    <xf numFmtId="49" fontId="5" fillId="2" borderId="5" xfId="0" quotePrefix="1" applyNumberFormat="1" applyFont="1" applyFill="1" applyBorder="1" applyAlignment="1">
      <alignment horizontal="center" vertical="center"/>
    </xf>
    <xf numFmtId="49" fontId="5" fillId="2" borderId="5" xfId="0" quotePrefix="1" applyNumberFormat="1" applyFont="1" applyFill="1" applyBorder="1" applyAlignment="1">
      <alignment horizontal="center" vertical="center" wrapText="1"/>
    </xf>
    <xf numFmtId="164" fontId="5" fillId="2" borderId="5" xfId="0" quotePrefix="1" applyNumberFormat="1" applyFont="1" applyFill="1" applyBorder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6" fillId="0" borderId="16" xfId="2" applyFont="1" applyBorder="1" applyAlignment="1">
      <alignment vertical="center" wrapText="1"/>
    </xf>
    <xf numFmtId="165" fontId="6" fillId="0" borderId="0" xfId="0" applyNumberFormat="1" applyFont="1"/>
    <xf numFmtId="164" fontId="6" fillId="0" borderId="3" xfId="0" applyNumberFormat="1" applyFont="1" applyBorder="1" applyAlignment="1">
      <alignment horizontal="right"/>
    </xf>
    <xf numFmtId="164" fontId="5" fillId="4" borderId="3" xfId="0" applyNumberFormat="1" applyFont="1" applyFill="1" applyBorder="1" applyAlignment="1">
      <alignment horizontal="right"/>
    </xf>
    <xf numFmtId="0" fontId="5" fillId="0" borderId="16" xfId="2" applyFont="1" applyBorder="1" applyAlignment="1">
      <alignment horizontal="left"/>
    </xf>
    <xf numFmtId="0" fontId="6" fillId="0" borderId="16" xfId="2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/>
    <xf numFmtId="0" fontId="6" fillId="0" borderId="5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6" fillId="0" borderId="0" xfId="0" applyFont="1" applyAlignment="1">
      <alignment horizontal="left" indent="2"/>
    </xf>
    <xf numFmtId="0" fontId="11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5" fillId="0" borderId="3" xfId="2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 wrapText="1"/>
    </xf>
    <xf numFmtId="164" fontId="6" fillId="2" borderId="3" xfId="0" quotePrefix="1" applyNumberFormat="1" applyFont="1" applyFill="1" applyBorder="1" applyAlignment="1">
      <alignment horizontal="center" vertical="center" wrapText="1"/>
    </xf>
    <xf numFmtId="164" fontId="5" fillId="2" borderId="3" xfId="0" quotePrefix="1" applyNumberFormat="1" applyFont="1" applyFill="1" applyBorder="1" applyAlignment="1">
      <alignment horizontal="center" vertical="center"/>
    </xf>
    <xf numFmtId="164" fontId="6" fillId="0" borderId="3" xfId="2" applyNumberFormat="1" applyFont="1" applyBorder="1" applyAlignment="1">
      <alignment vertical="center" wrapText="1"/>
    </xf>
    <xf numFmtId="164" fontId="6" fillId="0" borderId="3" xfId="2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6" fillId="0" borderId="16" xfId="0" applyFont="1" applyBorder="1"/>
    <xf numFmtId="0" fontId="5" fillId="2" borderId="16" xfId="0" applyFont="1" applyFill="1" applyBorder="1" applyAlignment="1">
      <alignment horizontal="center"/>
    </xf>
    <xf numFmtId="0" fontId="6" fillId="0" borderId="19" xfId="0" applyFont="1" applyBorder="1"/>
    <xf numFmtId="0" fontId="12" fillId="2" borderId="19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left" wrapText="1" indent="1"/>
    </xf>
    <xf numFmtId="0" fontId="5" fillId="0" borderId="19" xfId="0" applyFont="1" applyBorder="1" applyAlignment="1">
      <alignment horizontal="left" wrapText="1" indent="1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164" fontId="11" fillId="0" borderId="3" xfId="0" applyNumberFormat="1" applyFont="1" applyBorder="1" applyAlignment="1">
      <alignment horizontal="right"/>
    </xf>
    <xf numFmtId="0" fontId="5" fillId="2" borderId="16" xfId="0" applyFont="1" applyFill="1" applyBorder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 wrapText="1"/>
    </xf>
    <xf numFmtId="164" fontId="5" fillId="2" borderId="3" xfId="0" quotePrefix="1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0" borderId="3" xfId="2" applyNumberFormat="1" applyFont="1" applyBorder="1"/>
    <xf numFmtId="164" fontId="5" fillId="0" borderId="3" xfId="2" applyNumberFormat="1" applyFont="1" applyBorder="1" applyAlignment="1">
      <alignment horizontal="left"/>
    </xf>
    <xf numFmtId="164" fontId="5" fillId="0" borderId="3" xfId="2" applyNumberFormat="1" applyFont="1" applyBorder="1" applyAlignment="1">
      <alignment horizontal="left" indent="2"/>
    </xf>
    <xf numFmtId="164" fontId="5" fillId="0" borderId="0" xfId="3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5" fillId="0" borderId="0" xfId="1" applyNumberFormat="1" applyFont="1" applyAlignment="1">
      <alignment horizontal="right"/>
    </xf>
    <xf numFmtId="166" fontId="5" fillId="0" borderId="0" xfId="0" applyNumberFormat="1" applyFont="1" applyAlignment="1">
      <alignment horizontal="right" vertical="center"/>
    </xf>
    <xf numFmtId="164" fontId="6" fillId="0" borderId="0" xfId="1" applyNumberFormat="1" applyFont="1" applyAlignment="1">
      <alignment horizontal="left"/>
    </xf>
    <xf numFmtId="164" fontId="9" fillId="0" borderId="0" xfId="0" applyNumberFormat="1" applyFont="1" applyAlignment="1">
      <alignment horizontal="right" vertical="center"/>
    </xf>
    <xf numFmtId="164" fontId="6" fillId="0" borderId="19" xfId="3" applyNumberFormat="1" applyFont="1" applyBorder="1" applyAlignment="1">
      <alignment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164" fontId="5" fillId="3" borderId="3" xfId="2" applyNumberFormat="1" applyFont="1" applyFill="1" applyBorder="1" applyAlignment="1">
      <alignment horizontal="right" vertical="center"/>
    </xf>
    <xf numFmtId="164" fontId="6" fillId="3" borderId="3" xfId="2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right" vertical="center"/>
    </xf>
    <xf numFmtId="2" fontId="5" fillId="5" borderId="3" xfId="2" applyNumberFormat="1" applyFont="1" applyFill="1" applyBorder="1"/>
    <xf numFmtId="2" fontId="5" fillId="5" borderId="3" xfId="2" applyNumberFormat="1" applyFont="1" applyFill="1" applyBorder="1" applyAlignment="1">
      <alignment horizontal="left"/>
    </xf>
    <xf numFmtId="2" fontId="6" fillId="5" borderId="3" xfId="2" applyNumberFormat="1" applyFont="1" applyFill="1" applyBorder="1" applyAlignment="1">
      <alignment wrapText="1"/>
    </xf>
    <xf numFmtId="2" fontId="6" fillId="5" borderId="3" xfId="2" applyNumberFormat="1" applyFont="1" applyFill="1" applyBorder="1" applyAlignment="1">
      <alignment horizontal="left" wrapText="1"/>
    </xf>
    <xf numFmtId="2" fontId="5" fillId="5" borderId="3" xfId="0" applyNumberFormat="1" applyFont="1" applyFill="1" applyBorder="1"/>
    <xf numFmtId="2" fontId="5" fillId="5" borderId="3" xfId="0" applyNumberFormat="1" applyFont="1" applyFill="1" applyBorder="1" applyAlignment="1">
      <alignment horizontal="left"/>
    </xf>
    <xf numFmtId="2" fontId="5" fillId="5" borderId="3" xfId="3" applyNumberFormat="1" applyFont="1" applyFill="1" applyBorder="1" applyAlignment="1">
      <alignment wrapText="1"/>
    </xf>
    <xf numFmtId="2" fontId="5" fillId="5" borderId="3" xfId="3" applyNumberFormat="1" applyFont="1" applyFill="1" applyBorder="1" applyAlignment="1">
      <alignment horizontal="left" wrapText="1"/>
    </xf>
    <xf numFmtId="2" fontId="6" fillId="5" borderId="3" xfId="3" applyNumberFormat="1" applyFont="1" applyFill="1" applyBorder="1"/>
    <xf numFmtId="0" fontId="5" fillId="2" borderId="3" xfId="4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 indent="2"/>
    </xf>
    <xf numFmtId="0" fontId="5" fillId="0" borderId="3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16" xfId="0" applyFont="1" applyBorder="1" applyAlignment="1">
      <alignment horizontal="left" wrapText="1" indent="3"/>
    </xf>
    <xf numFmtId="0" fontId="6" fillId="0" borderId="19" xfId="0" applyFont="1" applyBorder="1" applyAlignment="1">
      <alignment horizontal="left" wrapText="1" indent="3"/>
    </xf>
    <xf numFmtId="0" fontId="13" fillId="0" borderId="3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indent="2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quotePrefix="1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/>
    </xf>
    <xf numFmtId="164" fontId="5" fillId="4" borderId="3" xfId="0" applyNumberFormat="1" applyFont="1" applyFill="1" applyBorder="1" applyAlignment="1">
      <alignment horizontal="right" vertical="center" wrapText="1"/>
    </xf>
    <xf numFmtId="164" fontId="6" fillId="0" borderId="16" xfId="3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0" borderId="18" xfId="3" applyNumberFormat="1" applyFont="1" applyBorder="1" applyAlignment="1">
      <alignment horizontal="left" vertical="center" wrapText="1"/>
    </xf>
    <xf numFmtId="164" fontId="6" fillId="0" borderId="18" xfId="3" applyNumberFormat="1" applyFont="1" applyBorder="1"/>
    <xf numFmtId="164" fontId="6" fillId="0" borderId="18" xfId="3" applyNumberFormat="1" applyFont="1" applyBorder="1" applyAlignment="1">
      <alignment vertical="center"/>
    </xf>
    <xf numFmtId="164" fontId="6" fillId="0" borderId="34" xfId="3" applyNumberFormat="1" applyFont="1" applyBorder="1" applyAlignment="1">
      <alignment vertical="center"/>
    </xf>
    <xf numFmtId="164" fontId="5" fillId="0" borderId="19" xfId="3" applyNumberFormat="1" applyFont="1" applyBorder="1" applyAlignment="1">
      <alignment wrapText="1"/>
    </xf>
    <xf numFmtId="164" fontId="5" fillId="2" borderId="5" xfId="0" quotePrefix="1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/>
    </xf>
    <xf numFmtId="164" fontId="5" fillId="0" borderId="2" xfId="3" applyNumberFormat="1" applyFont="1" applyBorder="1" applyAlignment="1">
      <alignment horizontal="left" wrapText="1"/>
    </xf>
    <xf numFmtId="164" fontId="5" fillId="0" borderId="21" xfId="3" applyNumberFormat="1" applyFont="1" applyBorder="1" applyAlignment="1">
      <alignment horizontal="left" wrapText="1"/>
    </xf>
    <xf numFmtId="164" fontId="5" fillId="0" borderId="17" xfId="3" applyNumberFormat="1" applyFont="1" applyBorder="1" applyAlignment="1">
      <alignment wrapText="1"/>
    </xf>
    <xf numFmtId="165" fontId="6" fillId="0" borderId="3" xfId="0" applyNumberFormat="1" applyFont="1" applyBorder="1"/>
    <xf numFmtId="165" fontId="6" fillId="0" borderId="3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/>
    <xf numFmtId="165" fontId="14" fillId="0" borderId="3" xfId="0" applyNumberFormat="1" applyFont="1" applyBorder="1"/>
    <xf numFmtId="165" fontId="14" fillId="0" borderId="3" xfId="0" applyNumberFormat="1" applyFont="1" applyBorder="1" applyAlignment="1">
      <alignment horizontal="right"/>
    </xf>
    <xf numFmtId="2" fontId="14" fillId="0" borderId="35" xfId="2" applyNumberFormat="1" applyFont="1" applyBorder="1" applyAlignment="1">
      <alignment horizontal="right" vertical="center"/>
    </xf>
    <xf numFmtId="2" fontId="14" fillId="0" borderId="3" xfId="2" applyNumberFormat="1" applyFont="1" applyBorder="1" applyAlignment="1">
      <alignment horizontal="right" vertical="center"/>
    </xf>
    <xf numFmtId="2" fontId="14" fillId="0" borderId="36" xfId="2" applyNumberFormat="1" applyFont="1" applyBorder="1" applyAlignment="1">
      <alignment horizontal="right" vertical="center"/>
    </xf>
    <xf numFmtId="2" fontId="14" fillId="0" borderId="37" xfId="2" applyNumberFormat="1" applyFont="1" applyBorder="1" applyAlignment="1">
      <alignment horizontal="right" vertical="center"/>
    </xf>
    <xf numFmtId="2" fontId="14" fillId="0" borderId="38" xfId="2" applyNumberFormat="1" applyFont="1" applyBorder="1" applyAlignment="1">
      <alignment horizontal="right" vertical="center"/>
    </xf>
    <xf numFmtId="2" fontId="14" fillId="0" borderId="39" xfId="2" applyNumberFormat="1" applyFont="1" applyBorder="1" applyAlignment="1">
      <alignment horizontal="right" vertical="center"/>
    </xf>
    <xf numFmtId="2" fontId="6" fillId="0" borderId="35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2" fontId="6" fillId="0" borderId="36" xfId="0" applyNumberFormat="1" applyFont="1" applyBorder="1" applyAlignment="1">
      <alignment vertical="center"/>
    </xf>
    <xf numFmtId="2" fontId="6" fillId="0" borderId="37" xfId="0" applyNumberFormat="1" applyFont="1" applyBorder="1" applyAlignment="1">
      <alignment vertical="center"/>
    </xf>
    <xf numFmtId="2" fontId="6" fillId="0" borderId="38" xfId="0" applyNumberFormat="1" applyFont="1" applyBorder="1" applyAlignment="1">
      <alignment vertical="center"/>
    </xf>
    <xf numFmtId="2" fontId="6" fillId="0" borderId="39" xfId="0" applyNumberFormat="1" applyFont="1" applyBorder="1" applyAlignment="1">
      <alignment vertical="center"/>
    </xf>
    <xf numFmtId="164" fontId="6" fillId="0" borderId="35" xfId="2" applyNumberFormat="1" applyFont="1" applyBorder="1" applyAlignment="1">
      <alignment vertical="center" wrapText="1"/>
    </xf>
    <xf numFmtId="164" fontId="6" fillId="0" borderId="36" xfId="2" applyNumberFormat="1" applyFont="1" applyBorder="1" applyAlignment="1">
      <alignment vertical="center" wrapText="1"/>
    </xf>
    <xf numFmtId="164" fontId="6" fillId="0" borderId="37" xfId="2" applyNumberFormat="1" applyFont="1" applyBorder="1" applyAlignment="1">
      <alignment vertical="center" wrapText="1"/>
    </xf>
    <xf numFmtId="164" fontId="6" fillId="0" borderId="38" xfId="2" applyNumberFormat="1" applyFont="1" applyBorder="1" applyAlignment="1">
      <alignment vertical="center" wrapText="1"/>
    </xf>
    <xf numFmtId="164" fontId="6" fillId="0" borderId="39" xfId="2" applyNumberFormat="1" applyFont="1" applyBorder="1" applyAlignment="1">
      <alignment vertical="center" wrapText="1"/>
    </xf>
    <xf numFmtId="164" fontId="6" fillId="0" borderId="19" xfId="2" applyNumberFormat="1" applyFont="1" applyBorder="1" applyAlignment="1">
      <alignment vertical="center" wrapText="1"/>
    </xf>
    <xf numFmtId="164" fontId="6" fillId="0" borderId="19" xfId="0" applyNumberFormat="1" applyFont="1" applyBorder="1" applyAlignment="1">
      <alignment horizontal="right"/>
    </xf>
    <xf numFmtId="164" fontId="5" fillId="0" borderId="3" xfId="3" applyNumberFormat="1" applyFont="1" applyBorder="1" applyAlignment="1">
      <alignment horizontal="left" vertical="center" wrapText="1"/>
    </xf>
    <xf numFmtId="164" fontId="20" fillId="0" borderId="3" xfId="0" applyNumberFormat="1" applyFont="1" applyBorder="1" applyAlignment="1">
      <alignment horizontal="right" vertical="center"/>
    </xf>
    <xf numFmtId="164" fontId="20" fillId="0" borderId="3" xfId="1" applyNumberFormat="1" applyFont="1" applyBorder="1" applyAlignment="1">
      <alignment horizontal="right"/>
    </xf>
    <xf numFmtId="164" fontId="21" fillId="0" borderId="35" xfId="0" applyNumberFormat="1" applyFont="1" applyBorder="1" applyAlignment="1">
      <alignment horizontal="right" vertical="center"/>
    </xf>
    <xf numFmtId="164" fontId="21" fillId="0" borderId="3" xfId="0" applyNumberFormat="1" applyFont="1" applyBorder="1" applyAlignment="1">
      <alignment horizontal="right" vertical="center"/>
    </xf>
    <xf numFmtId="164" fontId="21" fillId="0" borderId="36" xfId="0" applyNumberFormat="1" applyFont="1" applyBorder="1" applyAlignment="1">
      <alignment horizontal="right" vertical="center"/>
    </xf>
    <xf numFmtId="164" fontId="21" fillId="0" borderId="35" xfId="0" applyNumberFormat="1" applyFont="1" applyBorder="1" applyAlignment="1">
      <alignment horizontal="right"/>
    </xf>
    <xf numFmtId="164" fontId="21" fillId="0" borderId="3" xfId="0" applyNumberFormat="1" applyFont="1" applyBorder="1" applyAlignment="1">
      <alignment horizontal="right"/>
    </xf>
    <xf numFmtId="164" fontId="21" fillId="0" borderId="36" xfId="0" applyNumberFormat="1" applyFont="1" applyBorder="1" applyAlignment="1">
      <alignment horizontal="right"/>
    </xf>
    <xf numFmtId="164" fontId="21" fillId="0" borderId="37" xfId="0" applyNumberFormat="1" applyFont="1" applyBorder="1" applyAlignment="1">
      <alignment horizontal="right"/>
    </xf>
    <xf numFmtId="164" fontId="21" fillId="0" borderId="38" xfId="0" applyNumberFormat="1" applyFont="1" applyBorder="1" applyAlignment="1">
      <alignment horizontal="right"/>
    </xf>
    <xf numFmtId="164" fontId="21" fillId="0" borderId="39" xfId="0" applyNumberFormat="1" applyFont="1" applyBorder="1" applyAlignment="1">
      <alignment horizontal="right"/>
    </xf>
    <xf numFmtId="164" fontId="21" fillId="0" borderId="16" xfId="0" applyNumberFormat="1" applyFont="1" applyBorder="1" applyAlignment="1">
      <alignment horizontal="right" vertical="center"/>
    </xf>
    <xf numFmtId="164" fontId="21" fillId="0" borderId="5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4" fontId="6" fillId="0" borderId="3" xfId="3" applyNumberFormat="1" applyFont="1" applyBorder="1" applyAlignment="1">
      <alignment horizontal="left"/>
    </xf>
    <xf numFmtId="164" fontId="5" fillId="0" borderId="3" xfId="3" applyNumberFormat="1" applyFont="1" applyBorder="1" applyAlignment="1">
      <alignment horizontal="left" wrapText="1"/>
    </xf>
    <xf numFmtId="0" fontId="24" fillId="0" borderId="0" xfId="5" applyFont="1" applyBorder="1" applyAlignment="1">
      <alignment horizontal="right"/>
    </xf>
    <xf numFmtId="0" fontId="24" fillId="0" borderId="0" xfId="6" applyFont="1" applyBorder="1" applyAlignment="1">
      <alignment horizontal="right"/>
    </xf>
    <xf numFmtId="0" fontId="22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1" fontId="26" fillId="0" borderId="0" xfId="0" applyNumberFormat="1" applyFont="1" applyBorder="1" applyAlignment="1">
      <alignment vertical="center"/>
    </xf>
    <xf numFmtId="0" fontId="26" fillId="0" borderId="0" xfId="0" applyFont="1" applyBorder="1"/>
    <xf numFmtId="164" fontId="6" fillId="0" borderId="0" xfId="0" applyNumberFormat="1" applyFont="1" applyBorder="1" applyAlignment="1">
      <alignment vertical="center"/>
    </xf>
    <xf numFmtId="1" fontId="27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2" fontId="5" fillId="5" borderId="16" xfId="2" applyNumberFormat="1" applyFont="1" applyFill="1" applyBorder="1"/>
    <xf numFmtId="2" fontId="5" fillId="5" borderId="16" xfId="2" applyNumberFormat="1" applyFont="1" applyFill="1" applyBorder="1" applyAlignment="1">
      <alignment wrapText="1"/>
    </xf>
    <xf numFmtId="2" fontId="5" fillId="5" borderId="16" xfId="0" applyNumberFormat="1" applyFont="1" applyFill="1" applyBorder="1"/>
    <xf numFmtId="0" fontId="29" fillId="0" borderId="3" xfId="0" applyFont="1" applyBorder="1" applyAlignment="1">
      <alignment horizontal="right"/>
    </xf>
    <xf numFmtId="2" fontId="14" fillId="0" borderId="40" xfId="2" applyNumberFormat="1" applyFont="1" applyBorder="1" applyAlignment="1">
      <alignment horizontal="right" vertical="center"/>
    </xf>
    <xf numFmtId="0" fontId="29" fillId="0" borderId="16" xfId="0" applyFont="1" applyBorder="1" applyAlignment="1">
      <alignment horizontal="right"/>
    </xf>
    <xf numFmtId="1" fontId="30" fillId="0" borderId="3" xfId="0" applyNumberFormat="1" applyFont="1" applyFill="1" applyBorder="1"/>
    <xf numFmtId="0" fontId="4" fillId="0" borderId="3" xfId="0" applyFont="1" applyBorder="1"/>
    <xf numFmtId="1" fontId="28" fillId="0" borderId="3" xfId="0" applyNumberFormat="1" applyFont="1" applyBorder="1"/>
    <xf numFmtId="164" fontId="30" fillId="0" borderId="3" xfId="0" applyNumberFormat="1" applyFont="1" applyBorder="1"/>
    <xf numFmtId="1" fontId="30" fillId="0" borderId="3" xfId="0" applyNumberFormat="1" applyFont="1" applyBorder="1"/>
    <xf numFmtId="164" fontId="4" fillId="0" borderId="3" xfId="0" applyNumberFormat="1" applyFont="1" applyBorder="1"/>
    <xf numFmtId="164" fontId="28" fillId="0" borderId="3" xfId="0" applyNumberFormat="1" applyFont="1" applyBorder="1"/>
    <xf numFmtId="0" fontId="6" fillId="0" borderId="0" xfId="0" applyFont="1" applyBorder="1"/>
    <xf numFmtId="1" fontId="30" fillId="0" borderId="0" xfId="0" applyNumberFormat="1" applyFont="1" applyFill="1" applyBorder="1"/>
    <xf numFmtId="0" fontId="4" fillId="0" borderId="0" xfId="0" applyFont="1" applyBorder="1"/>
    <xf numFmtId="1" fontId="28" fillId="0" borderId="0" xfId="0" applyNumberFormat="1" applyFont="1" applyBorder="1"/>
    <xf numFmtId="1" fontId="31" fillId="0" borderId="3" xfId="0" applyNumberFormat="1" applyFont="1" applyBorder="1"/>
    <xf numFmtId="0" fontId="25" fillId="0" borderId="3" xfId="0" applyFont="1" applyBorder="1"/>
    <xf numFmtId="1" fontId="31" fillId="0" borderId="3" xfId="0" applyNumberFormat="1" applyFont="1" applyFill="1" applyBorder="1"/>
    <xf numFmtId="164" fontId="31" fillId="0" borderId="3" xfId="0" applyNumberFormat="1" applyFont="1" applyBorder="1"/>
    <xf numFmtId="164" fontId="25" fillId="0" borderId="3" xfId="0" applyNumberFormat="1" applyFont="1" applyBorder="1"/>
    <xf numFmtId="164" fontId="5" fillId="0" borderId="3" xfId="0" applyNumberFormat="1" applyFont="1" applyFill="1" applyBorder="1" applyAlignment="1">
      <alignment horizontal="right" wrapText="1"/>
    </xf>
    <xf numFmtId="165" fontId="6" fillId="0" borderId="3" xfId="0" applyNumberFormat="1" applyFont="1" applyFill="1" applyBorder="1"/>
    <xf numFmtId="164" fontId="6" fillId="0" borderId="3" xfId="2" applyNumberFormat="1" applyFont="1" applyBorder="1" applyAlignment="1">
      <alignment horizontal="right" vertical="center" wrapText="1"/>
    </xf>
    <xf numFmtId="164" fontId="6" fillId="0" borderId="38" xfId="2" applyNumberFormat="1" applyFont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 vertical="center"/>
    </xf>
    <xf numFmtId="164" fontId="20" fillId="0" borderId="0" xfId="0" applyNumberFormat="1" applyFont="1" applyBorder="1" applyAlignment="1">
      <alignment horizontal="right" vertical="center"/>
    </xf>
    <xf numFmtId="164" fontId="21" fillId="0" borderId="3" xfId="0" applyNumberFormat="1" applyFont="1" applyFill="1" applyBorder="1" applyAlignment="1">
      <alignment horizontal="right" vertical="center"/>
    </xf>
    <xf numFmtId="164" fontId="21" fillId="0" borderId="5" xfId="0" applyNumberFormat="1" applyFont="1" applyFill="1" applyBorder="1" applyAlignment="1">
      <alignment horizontal="right" vertical="center"/>
    </xf>
    <xf numFmtId="164" fontId="21" fillId="0" borderId="3" xfId="0" applyNumberFormat="1" applyFont="1" applyFill="1" applyBorder="1" applyAlignment="1">
      <alignment horizontal="right"/>
    </xf>
    <xf numFmtId="1" fontId="4" fillId="0" borderId="3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25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6" fillId="0" borderId="0" xfId="0" applyNumberFormat="1" applyFont="1" applyBorder="1"/>
    <xf numFmtId="164" fontId="32" fillId="0" borderId="0" xfId="0" applyNumberFormat="1" applyFont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165" fontId="6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5" fillId="0" borderId="16" xfId="2" applyFont="1" applyFill="1" applyBorder="1" applyAlignment="1">
      <alignment vertical="center"/>
    </xf>
    <xf numFmtId="165" fontId="6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/>
    <xf numFmtId="16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2" fontId="2" fillId="0" borderId="41" xfId="2" applyNumberFormat="1" applyFont="1" applyBorder="1" applyAlignment="1">
      <alignment horizontal="right" vertical="center"/>
    </xf>
    <xf numFmtId="1" fontId="6" fillId="0" borderId="0" xfId="0" applyNumberFormat="1" applyFont="1"/>
    <xf numFmtId="0" fontId="6" fillId="0" borderId="0" xfId="0" applyFont="1" applyAlignment="1">
      <alignment horizontal="justify"/>
    </xf>
    <xf numFmtId="0" fontId="10" fillId="2" borderId="0" xfId="0" applyFont="1" applyFill="1" applyAlignment="1">
      <alignment horizontal="right" vertical="center"/>
    </xf>
    <xf numFmtId="49" fontId="5" fillId="2" borderId="5" xfId="2" applyNumberFormat="1" applyFont="1" applyFill="1" applyBorder="1" applyAlignment="1">
      <alignment horizontal="center" vertical="center"/>
    </xf>
    <xf numFmtId="49" fontId="5" fillId="2" borderId="8" xfId="2" applyNumberFormat="1" applyFont="1" applyFill="1" applyBorder="1" applyAlignment="1">
      <alignment horizontal="center" vertical="center"/>
    </xf>
    <xf numFmtId="49" fontId="5" fillId="2" borderId="6" xfId="2" applyNumberFormat="1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right" wrapText="1"/>
    </xf>
    <xf numFmtId="0" fontId="5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readingOrder="1"/>
    </xf>
    <xf numFmtId="49" fontId="5" fillId="2" borderId="3" xfId="2" applyNumberFormat="1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5" fillId="2" borderId="3" xfId="2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164" fontId="15" fillId="2" borderId="13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164" fontId="5" fillId="2" borderId="19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13" fillId="0" borderId="16" xfId="0" applyFont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5" fillId="0" borderId="3" xfId="2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right"/>
    </xf>
    <xf numFmtId="0" fontId="6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</cellXfs>
  <cellStyles count="7">
    <cellStyle name="Normal" xfId="0" builtinId="0"/>
    <cellStyle name="Normal 47" xfId="5" xr:uid="{C49A1DAA-1DE5-452F-B62F-684903A7E3C3}"/>
    <cellStyle name="Normal 48" xfId="6" xr:uid="{A546F34F-A4A5-495C-A610-ACA5DB27CA44}"/>
    <cellStyle name="Normal_TabeleCST_varianta-veche_eng" xfId="1" xr:uid="{00000000-0005-0000-0000-000001000000}"/>
    <cellStyle name="Normal_TOUR2" xfId="2" xr:uid="{00000000-0005-0000-0000-000002000000}"/>
    <cellStyle name="Normal_TOUR3A" xfId="3" xr:uid="{00000000-0005-0000-0000-000003000000}"/>
    <cellStyle name="Normal_TOUR3C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0</xdr:colOff>
      <xdr:row>7</xdr:row>
      <xdr:rowOff>161925</xdr:rowOff>
    </xdr:from>
    <xdr:to>
      <xdr:col>49</xdr:col>
      <xdr:colOff>0</xdr:colOff>
      <xdr:row>7</xdr:row>
      <xdr:rowOff>161925</xdr:rowOff>
    </xdr:to>
    <xdr:sp macro="" textlink="">
      <xdr:nvSpPr>
        <xdr:cNvPr id="1923" name="Line 3">
          <a:extLst>
            <a:ext uri="{FF2B5EF4-FFF2-40B4-BE49-F238E27FC236}">
              <a16:creationId xmlns:a16="http://schemas.microsoft.com/office/drawing/2014/main" id="{259D6AD8-C9E3-4BB8-ACC1-055DB613565B}"/>
            </a:ext>
          </a:extLst>
        </xdr:cNvPr>
        <xdr:cNvSpPr>
          <a:spLocks noChangeShapeType="1"/>
        </xdr:cNvSpPr>
      </xdr:nvSpPr>
      <xdr:spPr bwMode="auto">
        <a:xfrm>
          <a:off x="53616225" y="2733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tabSelected="1" zoomScaleNormal="100" workbookViewId="0">
      <selection activeCell="F1" sqref="F1"/>
    </sheetView>
  </sheetViews>
  <sheetFormatPr defaultRowHeight="12" x14ac:dyDescent="0.2"/>
  <cols>
    <col min="1" max="1" width="2.7109375" style="4" customWidth="1"/>
    <col min="2" max="2" width="66.5703125" style="4" bestFit="1" customWidth="1"/>
    <col min="3" max="3" width="12.140625" style="4" bestFit="1" customWidth="1"/>
    <col min="4" max="4" width="14.5703125" style="4" bestFit="1" customWidth="1"/>
    <col min="5" max="5" width="18.42578125" style="4" bestFit="1" customWidth="1"/>
    <col min="6" max="6" width="9.140625" style="4"/>
    <col min="7" max="8" width="9.140625" style="233"/>
    <col min="9" max="16384" width="9.140625" style="4"/>
  </cols>
  <sheetData>
    <row r="1" spans="2:8" ht="17.25" customHeight="1" x14ac:dyDescent="0.2">
      <c r="B1" s="286" t="s">
        <v>135</v>
      </c>
      <c r="C1" s="286"/>
      <c r="D1" s="286"/>
      <c r="E1" s="286"/>
    </row>
    <row r="2" spans="2:8" ht="13.5" customHeight="1" x14ac:dyDescent="0.2">
      <c r="B2" s="3" t="s">
        <v>107</v>
      </c>
      <c r="E2" s="19"/>
    </row>
    <row r="3" spans="2:8" x14ac:dyDescent="0.2">
      <c r="B3" s="14" t="s">
        <v>288</v>
      </c>
      <c r="C3" s="2"/>
      <c r="D3" s="2"/>
    </row>
    <row r="4" spans="2:8" ht="18" customHeight="1" x14ac:dyDescent="0.2">
      <c r="B4" s="20"/>
      <c r="E4" s="20" t="s">
        <v>158</v>
      </c>
    </row>
    <row r="5" spans="2:8" ht="16.5" customHeight="1" x14ac:dyDescent="0.2">
      <c r="B5" s="287" t="s">
        <v>63</v>
      </c>
      <c r="C5" s="290" t="s">
        <v>52</v>
      </c>
      <c r="D5" s="291"/>
      <c r="E5" s="292"/>
    </row>
    <row r="6" spans="2:8" ht="11.25" customHeight="1" x14ac:dyDescent="0.2">
      <c r="B6" s="288"/>
      <c r="C6" s="100" t="s">
        <v>155</v>
      </c>
      <c r="D6" s="100" t="s">
        <v>156</v>
      </c>
      <c r="E6" s="293" t="s">
        <v>64</v>
      </c>
    </row>
    <row r="7" spans="2:8" ht="24" customHeight="1" x14ac:dyDescent="0.2">
      <c r="B7" s="288"/>
      <c r="C7" s="105" t="s">
        <v>157</v>
      </c>
      <c r="D7" s="105" t="s">
        <v>65</v>
      </c>
      <c r="E7" s="294"/>
    </row>
    <row r="8" spans="2:8" s="15" customFormat="1" x14ac:dyDescent="0.2">
      <c r="B8" s="289"/>
      <c r="C8" s="21" t="s">
        <v>66</v>
      </c>
      <c r="D8" s="21" t="s">
        <v>67</v>
      </c>
      <c r="E8" s="21" t="s">
        <v>68</v>
      </c>
      <c r="G8" s="268"/>
      <c r="H8" s="268"/>
    </row>
    <row r="9" spans="2:8" x14ac:dyDescent="0.2">
      <c r="B9" s="22"/>
      <c r="C9" s="38"/>
      <c r="D9" s="23"/>
      <c r="E9" s="23"/>
    </row>
    <row r="10" spans="2:8" ht="12.75" x14ac:dyDescent="0.2">
      <c r="B10" s="28" t="s">
        <v>253</v>
      </c>
      <c r="C10" s="39">
        <v>1988.7</v>
      </c>
      <c r="D10" s="39">
        <v>817</v>
      </c>
      <c r="E10" s="66">
        <v>2805.7</v>
      </c>
      <c r="G10" s="269"/>
      <c r="H10" s="270"/>
    </row>
    <row r="11" spans="2:8" ht="12.75" x14ac:dyDescent="0.2">
      <c r="B11" s="28" t="s">
        <v>18</v>
      </c>
      <c r="C11" s="39">
        <v>1843.2</v>
      </c>
      <c r="D11" s="39">
        <v>817</v>
      </c>
      <c r="E11" s="66">
        <v>2660.2</v>
      </c>
      <c r="G11" s="269"/>
      <c r="H11" s="270"/>
    </row>
    <row r="12" spans="2:8" ht="12.75" x14ac:dyDescent="0.2">
      <c r="B12" s="28" t="s">
        <v>19</v>
      </c>
      <c r="C12" s="39">
        <v>929.6</v>
      </c>
      <c r="D12" s="39"/>
      <c r="E12" s="66">
        <v>929.6</v>
      </c>
      <c r="G12" s="269"/>
      <c r="H12" s="270"/>
    </row>
    <row r="13" spans="2:8" ht="18" customHeight="1" x14ac:dyDescent="0.2">
      <c r="B13" s="29" t="s">
        <v>201</v>
      </c>
      <c r="C13" s="39">
        <v>929.6</v>
      </c>
      <c r="D13" s="39"/>
      <c r="E13" s="66">
        <v>929.6</v>
      </c>
      <c r="G13" s="269"/>
      <c r="H13" s="270"/>
    </row>
    <row r="14" spans="2:8" ht="24.75" customHeight="1" x14ac:dyDescent="0.2">
      <c r="B14" s="29" t="s">
        <v>202</v>
      </c>
      <c r="C14" s="39"/>
      <c r="D14" s="39"/>
      <c r="E14" s="39">
        <v>0</v>
      </c>
      <c r="G14" s="269"/>
      <c r="H14" s="270"/>
    </row>
    <row r="15" spans="2:8" ht="12.75" x14ac:dyDescent="0.2">
      <c r="B15" s="28" t="s">
        <v>203</v>
      </c>
      <c r="C15" s="39">
        <v>485.1</v>
      </c>
      <c r="D15" s="31">
        <v>254.6</v>
      </c>
      <c r="E15" s="66">
        <v>739.7</v>
      </c>
      <c r="G15" s="269"/>
      <c r="H15" s="270"/>
    </row>
    <row r="16" spans="2:8" ht="12.75" x14ac:dyDescent="0.2">
      <c r="B16" s="28" t="s">
        <v>22</v>
      </c>
      <c r="C16" s="39">
        <v>5</v>
      </c>
      <c r="D16" s="31">
        <v>39</v>
      </c>
      <c r="E16" s="66">
        <v>44</v>
      </c>
      <c r="G16" s="269"/>
      <c r="H16" s="270"/>
    </row>
    <row r="17" spans="2:8" ht="12.75" x14ac:dyDescent="0.2">
      <c r="B17" s="28" t="s">
        <v>23</v>
      </c>
      <c r="C17" s="39">
        <v>33.799999999999997</v>
      </c>
      <c r="D17" s="31">
        <v>194.9</v>
      </c>
      <c r="E17" s="66">
        <v>228.7</v>
      </c>
      <c r="G17" s="269"/>
      <c r="H17" s="270"/>
    </row>
    <row r="18" spans="2:8" ht="12.75" x14ac:dyDescent="0.2">
      <c r="B18" s="28" t="s">
        <v>149</v>
      </c>
      <c r="C18" s="39">
        <v>1.2</v>
      </c>
      <c r="D18" s="39"/>
      <c r="E18" s="66">
        <v>1.2</v>
      </c>
      <c r="G18" s="269"/>
      <c r="H18" s="270"/>
    </row>
    <row r="19" spans="2:8" ht="12.75" x14ac:dyDescent="0.2">
      <c r="B19" s="28" t="s">
        <v>24</v>
      </c>
      <c r="C19" s="39">
        <v>6</v>
      </c>
      <c r="D19" s="39">
        <v>90.9</v>
      </c>
      <c r="E19" s="66">
        <v>96.9</v>
      </c>
      <c r="G19" s="269"/>
      <c r="H19" s="270"/>
    </row>
    <row r="20" spans="2:8" ht="12.75" x14ac:dyDescent="0.2">
      <c r="B20" s="28" t="s">
        <v>204</v>
      </c>
      <c r="C20" s="39">
        <v>70.099999999999994</v>
      </c>
      <c r="D20" s="39">
        <v>65</v>
      </c>
      <c r="E20" s="66">
        <v>135.1</v>
      </c>
      <c r="G20" s="269"/>
      <c r="H20" s="270"/>
    </row>
    <row r="21" spans="2:8" ht="12.75" x14ac:dyDescent="0.2">
      <c r="B21" s="28" t="s">
        <v>205</v>
      </c>
      <c r="C21" s="39"/>
      <c r="D21" s="39"/>
      <c r="E21" s="39">
        <v>0</v>
      </c>
      <c r="G21" s="269"/>
      <c r="H21" s="270"/>
    </row>
    <row r="22" spans="2:8" ht="12.75" x14ac:dyDescent="0.2">
      <c r="B22" s="28" t="s">
        <v>25</v>
      </c>
      <c r="C22" s="39">
        <v>35.5</v>
      </c>
      <c r="D22" s="31">
        <v>146.6</v>
      </c>
      <c r="E22" s="66">
        <v>182.1</v>
      </c>
      <c r="G22" s="269"/>
      <c r="H22" s="270"/>
    </row>
    <row r="23" spans="2:8" ht="12.75" x14ac:dyDescent="0.2">
      <c r="B23" s="28" t="s">
        <v>206</v>
      </c>
      <c r="C23" s="39">
        <v>95.4</v>
      </c>
      <c r="D23" s="31"/>
      <c r="E23" s="66">
        <v>95.4</v>
      </c>
      <c r="G23" s="269"/>
      <c r="H23" s="270"/>
    </row>
    <row r="24" spans="2:8" ht="12.75" x14ac:dyDescent="0.2">
      <c r="B24" s="28" t="s">
        <v>207</v>
      </c>
      <c r="C24" s="39">
        <v>101.3</v>
      </c>
      <c r="D24" s="31"/>
      <c r="E24" s="242">
        <v>101.3</v>
      </c>
      <c r="F24" s="5"/>
      <c r="G24" s="269"/>
      <c r="H24" s="270"/>
    </row>
    <row r="25" spans="2:8" ht="12.75" x14ac:dyDescent="0.2">
      <c r="B25" s="28" t="s">
        <v>208</v>
      </c>
      <c r="C25" s="39">
        <v>80.2</v>
      </c>
      <c r="D25" s="31">
        <v>26</v>
      </c>
      <c r="E25" s="242">
        <v>106.2</v>
      </c>
      <c r="G25" s="269"/>
      <c r="H25" s="270"/>
    </row>
    <row r="26" spans="2:8" ht="12.75" x14ac:dyDescent="0.2">
      <c r="B26" s="28" t="s">
        <v>70</v>
      </c>
      <c r="C26" s="39">
        <v>145.5</v>
      </c>
      <c r="D26" s="31"/>
      <c r="E26" s="66">
        <v>145.5</v>
      </c>
      <c r="G26" s="269"/>
      <c r="H26" s="270"/>
    </row>
    <row r="27" spans="2:8" x14ac:dyDescent="0.2">
      <c r="B27" s="28" t="s">
        <v>59</v>
      </c>
      <c r="C27" s="39"/>
      <c r="D27" s="39"/>
      <c r="E27" s="39"/>
    </row>
    <row r="28" spans="2:8" ht="15.75" customHeight="1" x14ac:dyDescent="0.2">
      <c r="B28" s="110" t="s">
        <v>0</v>
      </c>
      <c r="C28" s="32">
        <v>1988.7</v>
      </c>
      <c r="D28" s="32">
        <v>817</v>
      </c>
      <c r="E28" s="32">
        <v>2805.7</v>
      </c>
    </row>
    <row r="29" spans="2:8" s="131" customFormat="1" ht="11.25" x14ac:dyDescent="0.2">
      <c r="B29" s="130" t="s">
        <v>210</v>
      </c>
      <c r="G29" s="235"/>
      <c r="H29" s="235"/>
    </row>
    <row r="30" spans="2:8" s="131" customFormat="1" ht="12.75" x14ac:dyDescent="0.2">
      <c r="B30" s="295" t="s">
        <v>252</v>
      </c>
      <c r="C30" s="296"/>
      <c r="D30" s="296"/>
      <c r="E30" s="296"/>
      <c r="G30" s="235"/>
      <c r="H30" s="235"/>
    </row>
    <row r="31" spans="2:8" x14ac:dyDescent="0.2">
      <c r="B31" s="285"/>
      <c r="C31" s="285"/>
      <c r="D31" s="285"/>
      <c r="E31" s="285"/>
    </row>
    <row r="32" spans="2:8" x14ac:dyDescent="0.2">
      <c r="C32" s="5"/>
    </row>
    <row r="33" spans="3:4" x14ac:dyDescent="0.2">
      <c r="C33" s="5"/>
    </row>
    <row r="34" spans="3:4" x14ac:dyDescent="0.2">
      <c r="D34" s="5"/>
    </row>
    <row r="35" spans="3:4" x14ac:dyDescent="0.2">
      <c r="C35" s="5"/>
    </row>
  </sheetData>
  <mergeCells count="6">
    <mergeCell ref="B31:E31"/>
    <mergeCell ref="B1:E1"/>
    <mergeCell ref="B5:B8"/>
    <mergeCell ref="C5:E5"/>
    <mergeCell ref="E6:E7"/>
    <mergeCell ref="B30:E30"/>
  </mergeCells>
  <phoneticPr fontId="4" type="noConversion"/>
  <pageMargins left="0.75" right="0.7" top="0.75" bottom="0.75" header="0.5" footer="0.5"/>
  <pageSetup paperSize="9" orientation="landscape" r:id="rId1"/>
  <headerFooter alignWithMargins="0"/>
  <ignoredErrors>
    <ignoredError sqref="C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8"/>
  <sheetViews>
    <sheetView zoomScaleNormal="100" workbookViewId="0">
      <selection activeCell="L1" sqref="L1"/>
    </sheetView>
  </sheetViews>
  <sheetFormatPr defaultRowHeight="12" x14ac:dyDescent="0.2"/>
  <cols>
    <col min="1" max="1" width="3.7109375" style="4" customWidth="1"/>
    <col min="2" max="2" width="53.140625" style="4" customWidth="1"/>
    <col min="3" max="3" width="12.42578125" style="4" customWidth="1"/>
    <col min="4" max="4" width="11.28515625" style="4" customWidth="1"/>
    <col min="5" max="5" width="12.28515625" style="4" customWidth="1"/>
    <col min="6" max="6" width="11.42578125" style="4" customWidth="1"/>
    <col min="7" max="7" width="11" style="5" customWidth="1"/>
    <col min="8" max="8" width="12.7109375" style="4" customWidth="1"/>
    <col min="9" max="9" width="13.42578125" style="4" customWidth="1"/>
    <col min="10" max="10" width="11.42578125" style="4" customWidth="1"/>
    <col min="11" max="11" width="13.42578125" style="4" customWidth="1"/>
    <col min="12" max="16384" width="9.140625" style="4"/>
  </cols>
  <sheetData>
    <row r="1" spans="2:12" x14ac:dyDescent="0.2">
      <c r="B1" s="3"/>
      <c r="F1" s="20"/>
      <c r="H1" s="20"/>
    </row>
    <row r="2" spans="2:12" x14ac:dyDescent="0.2">
      <c r="B2" s="14" t="s">
        <v>289</v>
      </c>
      <c r="C2" s="14"/>
      <c r="D2" s="14"/>
      <c r="E2" s="14"/>
      <c r="F2" s="14"/>
      <c r="G2" s="14"/>
      <c r="H2" s="14"/>
      <c r="I2" s="14"/>
      <c r="J2" s="14"/>
      <c r="K2" s="14"/>
    </row>
    <row r="3" spans="2:12" x14ac:dyDescent="0.2">
      <c r="B3" s="20"/>
      <c r="I3" s="297" t="s">
        <v>158</v>
      </c>
      <c r="J3" s="297"/>
      <c r="K3" s="297"/>
    </row>
    <row r="4" spans="2:12" s="109" customFormat="1" ht="21" customHeight="1" x14ac:dyDescent="0.2">
      <c r="B4" s="301" t="s">
        <v>63</v>
      </c>
      <c r="C4" s="302" t="s">
        <v>49</v>
      </c>
      <c r="D4" s="302"/>
      <c r="E4" s="302"/>
      <c r="F4" s="302"/>
      <c r="G4" s="302"/>
      <c r="H4" s="302"/>
      <c r="I4" s="302"/>
      <c r="J4" s="302"/>
      <c r="K4" s="302"/>
    </row>
    <row r="5" spans="2:12" s="109" customFormat="1" ht="27" customHeight="1" x14ac:dyDescent="0.2">
      <c r="B5" s="301"/>
      <c r="C5" s="303" t="s">
        <v>144</v>
      </c>
      <c r="D5" s="304"/>
      <c r="E5" s="305"/>
      <c r="F5" s="302" t="s">
        <v>145</v>
      </c>
      <c r="G5" s="302"/>
      <c r="H5" s="302"/>
      <c r="I5" s="302" t="s">
        <v>146</v>
      </c>
      <c r="J5" s="302"/>
      <c r="K5" s="302"/>
    </row>
    <row r="6" spans="2:12" ht="17.25" customHeight="1" x14ac:dyDescent="0.2">
      <c r="B6" s="301"/>
      <c r="C6" s="100" t="s">
        <v>155</v>
      </c>
      <c r="D6" s="100" t="s">
        <v>156</v>
      </c>
      <c r="E6" s="293" t="s">
        <v>64</v>
      </c>
      <c r="F6" s="100" t="s">
        <v>155</v>
      </c>
      <c r="G6" s="100" t="s">
        <v>156</v>
      </c>
      <c r="H6" s="298" t="s">
        <v>64</v>
      </c>
      <c r="I6" s="100" t="s">
        <v>155</v>
      </c>
      <c r="J6" s="100" t="s">
        <v>156</v>
      </c>
      <c r="K6" s="298" t="s">
        <v>64</v>
      </c>
    </row>
    <row r="7" spans="2:12" ht="45" customHeight="1" x14ac:dyDescent="0.2">
      <c r="B7" s="301"/>
      <c r="C7" s="105" t="s">
        <v>157</v>
      </c>
      <c r="D7" s="105" t="s">
        <v>65</v>
      </c>
      <c r="E7" s="294"/>
      <c r="F7" s="105" t="s">
        <v>157</v>
      </c>
      <c r="G7" s="105" t="s">
        <v>65</v>
      </c>
      <c r="H7" s="298"/>
      <c r="I7" s="105" t="s">
        <v>157</v>
      </c>
      <c r="J7" s="105" t="s">
        <v>65</v>
      </c>
      <c r="K7" s="298"/>
    </row>
    <row r="8" spans="2:12" s="15" customFormat="1" ht="25.5" customHeight="1" x14ac:dyDescent="0.2">
      <c r="B8" s="301"/>
      <c r="C8" s="25" t="s">
        <v>71</v>
      </c>
      <c r="D8" s="25" t="s">
        <v>72</v>
      </c>
      <c r="E8" s="26" t="s">
        <v>73</v>
      </c>
      <c r="F8" s="25" t="s">
        <v>74</v>
      </c>
      <c r="G8" s="27" t="s">
        <v>75</v>
      </c>
      <c r="H8" s="26" t="s">
        <v>76</v>
      </c>
      <c r="I8" s="26" t="s">
        <v>254</v>
      </c>
      <c r="J8" s="26" t="s">
        <v>77</v>
      </c>
      <c r="K8" s="26" t="s">
        <v>78</v>
      </c>
    </row>
    <row r="9" spans="2:12" ht="16.5" customHeight="1" x14ac:dyDescent="0.2">
      <c r="B9" s="33" t="s">
        <v>69</v>
      </c>
      <c r="C9" s="158">
        <v>24226.9</v>
      </c>
      <c r="D9" s="158">
        <v>10108.4</v>
      </c>
      <c r="E9" s="158">
        <v>34335.299999999996</v>
      </c>
      <c r="F9" s="158">
        <v>6551.8999999999987</v>
      </c>
      <c r="G9" s="158">
        <v>30.800000000000004</v>
      </c>
      <c r="H9" s="158">
        <v>6582.7</v>
      </c>
      <c r="I9" s="158">
        <v>30778.799999999999</v>
      </c>
      <c r="J9" s="158">
        <v>10139.199999999999</v>
      </c>
      <c r="K9" s="158">
        <v>40918.000000000007</v>
      </c>
      <c r="L9" s="5"/>
    </row>
    <row r="10" spans="2:12" ht="15" customHeight="1" x14ac:dyDescent="0.2">
      <c r="B10" s="33" t="s">
        <v>18</v>
      </c>
      <c r="C10" s="158">
        <v>23654.2</v>
      </c>
      <c r="D10" s="158">
        <v>6814.7999999999993</v>
      </c>
      <c r="E10" s="158">
        <v>30468.999999999996</v>
      </c>
      <c r="F10" s="158">
        <v>6184.4999999999991</v>
      </c>
      <c r="G10" s="158">
        <v>19.200000000000003</v>
      </c>
      <c r="H10" s="158">
        <v>6203.7</v>
      </c>
      <c r="I10" s="158">
        <v>29838.7</v>
      </c>
      <c r="J10" s="158">
        <v>6833.9999999999991</v>
      </c>
      <c r="K10" s="158">
        <v>36672.700000000004</v>
      </c>
      <c r="L10" s="5"/>
    </row>
    <row r="11" spans="2:12" ht="15" customHeight="1" x14ac:dyDescent="0.2">
      <c r="B11" s="33" t="s">
        <v>19</v>
      </c>
      <c r="C11" s="158">
        <v>6387.1</v>
      </c>
      <c r="D11" s="159">
        <v>0</v>
      </c>
      <c r="E11" s="158">
        <v>6387.1</v>
      </c>
      <c r="F11" s="158">
        <v>898.9</v>
      </c>
      <c r="G11" s="31"/>
      <c r="H11" s="158">
        <v>898.9</v>
      </c>
      <c r="I11" s="158">
        <v>7286</v>
      </c>
      <c r="J11" s="159">
        <v>0</v>
      </c>
      <c r="K11" s="158">
        <v>7286</v>
      </c>
      <c r="L11" s="5"/>
    </row>
    <row r="12" spans="2:12" ht="21.75" customHeight="1" x14ac:dyDescent="0.2">
      <c r="B12" s="34" t="s">
        <v>201</v>
      </c>
      <c r="C12" s="158">
        <v>6387.1</v>
      </c>
      <c r="D12" s="123">
        <v>0</v>
      </c>
      <c r="E12" s="158">
        <v>6387.1</v>
      </c>
      <c r="F12" s="158">
        <v>898.9</v>
      </c>
      <c r="G12" s="31"/>
      <c r="H12" s="158">
        <v>898.9</v>
      </c>
      <c r="I12" s="158">
        <v>7286</v>
      </c>
      <c r="J12" s="159">
        <v>0</v>
      </c>
      <c r="K12" s="243">
        <v>7286</v>
      </c>
      <c r="L12" s="5"/>
    </row>
    <row r="13" spans="2:12" ht="29.25" customHeight="1" x14ac:dyDescent="0.2">
      <c r="B13" s="34" t="s">
        <v>202</v>
      </c>
      <c r="C13" s="160"/>
      <c r="D13" s="159"/>
      <c r="E13" s="159">
        <v>0</v>
      </c>
      <c r="F13" s="159"/>
      <c r="G13" s="159"/>
      <c r="H13" s="159">
        <v>0</v>
      </c>
      <c r="I13" s="159">
        <v>0</v>
      </c>
      <c r="J13" s="159">
        <v>0</v>
      </c>
      <c r="K13" s="159">
        <v>0</v>
      </c>
      <c r="L13" s="5"/>
    </row>
    <row r="14" spans="2:12" ht="13.5" customHeight="1" x14ac:dyDescent="0.2">
      <c r="B14" s="33" t="s">
        <v>203</v>
      </c>
      <c r="C14" s="158">
        <v>5737.7</v>
      </c>
      <c r="D14" s="158">
        <v>4056.5</v>
      </c>
      <c r="E14" s="158">
        <v>9794.2000000000007</v>
      </c>
      <c r="F14" s="158">
        <v>2790.5</v>
      </c>
      <c r="G14" s="161">
        <v>8.8000000000000007</v>
      </c>
      <c r="H14" s="158">
        <v>2799.3</v>
      </c>
      <c r="I14" s="158">
        <v>8528.2000000000007</v>
      </c>
      <c r="J14" s="158">
        <v>4065.3</v>
      </c>
      <c r="K14" s="243">
        <v>12593.5</v>
      </c>
      <c r="L14" s="5"/>
    </row>
    <row r="15" spans="2:12" ht="15" customHeight="1" x14ac:dyDescent="0.2">
      <c r="B15" s="33" t="s">
        <v>22</v>
      </c>
      <c r="C15" s="158">
        <v>144.1</v>
      </c>
      <c r="D15" s="158">
        <v>86.6</v>
      </c>
      <c r="E15" s="158">
        <v>230.7</v>
      </c>
      <c r="F15" s="158">
        <v>4.7</v>
      </c>
      <c r="G15" s="161">
        <v>0.1</v>
      </c>
      <c r="H15" s="158">
        <v>4.8</v>
      </c>
      <c r="I15" s="158">
        <v>148.79999999999998</v>
      </c>
      <c r="J15" s="158">
        <v>86.699999999999989</v>
      </c>
      <c r="K15" s="243">
        <v>235.49999999999997</v>
      </c>
      <c r="L15" s="5"/>
    </row>
    <row r="16" spans="2:12" ht="15" customHeight="1" x14ac:dyDescent="0.2">
      <c r="B16" s="33" t="s">
        <v>23</v>
      </c>
      <c r="C16" s="162">
        <v>4256.2</v>
      </c>
      <c r="D16" s="158">
        <v>1371.6</v>
      </c>
      <c r="E16" s="158">
        <v>5627.7999999999993</v>
      </c>
      <c r="F16" s="158">
        <v>565.29999999999995</v>
      </c>
      <c r="G16" s="161">
        <v>5.2</v>
      </c>
      <c r="H16" s="158">
        <v>570.5</v>
      </c>
      <c r="I16" s="158">
        <v>4821.5</v>
      </c>
      <c r="J16" s="158">
        <v>1376.8</v>
      </c>
      <c r="K16" s="243">
        <v>6198.3</v>
      </c>
      <c r="L16" s="5"/>
    </row>
    <row r="17" spans="2:12" ht="15" customHeight="1" x14ac:dyDescent="0.2">
      <c r="B17" s="33" t="s">
        <v>149</v>
      </c>
      <c r="C17" s="158">
        <v>18.2</v>
      </c>
      <c r="D17" s="158">
        <v>2.9</v>
      </c>
      <c r="E17" s="158">
        <v>21.099999999999998</v>
      </c>
      <c r="F17" s="158">
        <v>3.3</v>
      </c>
      <c r="G17" s="31"/>
      <c r="H17" s="158">
        <v>3.3</v>
      </c>
      <c r="I17" s="158">
        <v>21.5</v>
      </c>
      <c r="J17" s="158">
        <v>2.9</v>
      </c>
      <c r="K17" s="243">
        <v>24.4</v>
      </c>
      <c r="L17" s="5"/>
    </row>
    <row r="18" spans="2:12" ht="15" customHeight="1" x14ac:dyDescent="0.2">
      <c r="B18" s="33" t="s">
        <v>24</v>
      </c>
      <c r="C18" s="158">
        <v>2790.2</v>
      </c>
      <c r="D18" s="158">
        <v>5.9</v>
      </c>
      <c r="E18" s="158">
        <v>2796.1</v>
      </c>
      <c r="F18" s="158">
        <v>305.8</v>
      </c>
      <c r="G18" s="161"/>
      <c r="H18" s="158">
        <v>305.8</v>
      </c>
      <c r="I18" s="158">
        <v>3096</v>
      </c>
      <c r="J18" s="158">
        <v>5.9</v>
      </c>
      <c r="K18" s="243">
        <v>3101.9</v>
      </c>
      <c r="L18" s="5"/>
    </row>
    <row r="19" spans="2:12" ht="15" customHeight="1" x14ac:dyDescent="0.2">
      <c r="B19" s="33" t="s">
        <v>204</v>
      </c>
      <c r="C19" s="158">
        <v>139.19999999999999</v>
      </c>
      <c r="D19" s="158">
        <v>43.7</v>
      </c>
      <c r="E19" s="158">
        <v>182.89999999999998</v>
      </c>
      <c r="F19" s="31"/>
      <c r="G19" s="31"/>
      <c r="H19" s="158">
        <v>0</v>
      </c>
      <c r="I19" s="158">
        <v>139.19999999999999</v>
      </c>
      <c r="J19" s="158">
        <v>43.7</v>
      </c>
      <c r="K19" s="243">
        <v>182.89999999999998</v>
      </c>
      <c r="L19" s="5"/>
    </row>
    <row r="20" spans="2:12" ht="15.75" customHeight="1" x14ac:dyDescent="0.2">
      <c r="B20" s="33" t="s">
        <v>205</v>
      </c>
      <c r="C20" s="158">
        <v>2670.4</v>
      </c>
      <c r="D20" s="31"/>
      <c r="E20" s="158">
        <v>2670.4</v>
      </c>
      <c r="F20" s="158">
        <v>1343.9</v>
      </c>
      <c r="G20" s="31"/>
      <c r="H20" s="158">
        <v>1343.9</v>
      </c>
      <c r="I20" s="158">
        <v>4014.3</v>
      </c>
      <c r="J20" s="158">
        <v>0</v>
      </c>
      <c r="K20" s="243">
        <v>4014.3</v>
      </c>
      <c r="L20" s="5"/>
    </row>
    <row r="21" spans="2:12" ht="15" customHeight="1" x14ac:dyDescent="0.2">
      <c r="B21" s="33" t="s">
        <v>25</v>
      </c>
      <c r="C21" s="158">
        <v>70</v>
      </c>
      <c r="D21" s="158">
        <v>46.5</v>
      </c>
      <c r="E21" s="158">
        <v>116.5</v>
      </c>
      <c r="F21" s="158">
        <v>84.4</v>
      </c>
      <c r="G21" s="161">
        <v>0.2</v>
      </c>
      <c r="H21" s="158">
        <v>84.600000000000009</v>
      </c>
      <c r="I21" s="158">
        <v>154.4</v>
      </c>
      <c r="J21" s="158">
        <v>46.7</v>
      </c>
      <c r="K21" s="243">
        <v>201.10000000000002</v>
      </c>
      <c r="L21" s="5"/>
    </row>
    <row r="22" spans="2:12" ht="15" customHeight="1" x14ac:dyDescent="0.2">
      <c r="B22" s="33" t="s">
        <v>206</v>
      </c>
      <c r="C22" s="163">
        <v>1032.0999999999999</v>
      </c>
      <c r="D22" s="158">
        <v>46.5</v>
      </c>
      <c r="E22" s="158">
        <v>1078.5999999999999</v>
      </c>
      <c r="F22" s="159">
        <v>84.4</v>
      </c>
      <c r="G22" s="159">
        <v>0.3</v>
      </c>
      <c r="H22" s="158">
        <v>84.7</v>
      </c>
      <c r="I22" s="158">
        <v>1116.5</v>
      </c>
      <c r="J22" s="158">
        <v>46.8</v>
      </c>
      <c r="K22" s="243">
        <v>1163.3</v>
      </c>
      <c r="L22" s="5"/>
    </row>
    <row r="23" spans="2:12" ht="15" customHeight="1" x14ac:dyDescent="0.2">
      <c r="B23" s="33" t="s">
        <v>207</v>
      </c>
      <c r="C23" s="158">
        <v>380.8</v>
      </c>
      <c r="D23" s="31"/>
      <c r="E23" s="158">
        <v>380.8</v>
      </c>
      <c r="F23" s="31"/>
      <c r="G23" s="31"/>
      <c r="H23" s="158">
        <v>0</v>
      </c>
      <c r="I23" s="158">
        <v>380.8</v>
      </c>
      <c r="J23" s="158">
        <v>0</v>
      </c>
      <c r="K23" s="243">
        <v>380.8</v>
      </c>
      <c r="L23" s="5"/>
    </row>
    <row r="24" spans="2:12" ht="15" customHeight="1" x14ac:dyDescent="0.2">
      <c r="B24" s="33" t="s">
        <v>208</v>
      </c>
      <c r="C24" s="158">
        <v>28.2</v>
      </c>
      <c r="D24" s="158">
        <v>1154.5999999999999</v>
      </c>
      <c r="E24" s="158">
        <v>1182.8</v>
      </c>
      <c r="F24" s="158">
        <v>103.3</v>
      </c>
      <c r="G24" s="31">
        <v>4.5999999999999996</v>
      </c>
      <c r="H24" s="158">
        <v>107.89999999999999</v>
      </c>
      <c r="I24" s="158">
        <v>131.5</v>
      </c>
      <c r="J24" s="158">
        <v>1159.1999999999998</v>
      </c>
      <c r="K24" s="243">
        <v>1290.6999999999998</v>
      </c>
      <c r="L24" s="5"/>
    </row>
    <row r="25" spans="2:12" ht="15" customHeight="1" x14ac:dyDescent="0.2">
      <c r="B25" s="33" t="s">
        <v>70</v>
      </c>
      <c r="C25" s="158">
        <v>572.70000000000005</v>
      </c>
      <c r="D25" s="122">
        <v>3293.6</v>
      </c>
      <c r="E25" s="158">
        <v>3866.3</v>
      </c>
      <c r="F25" s="158">
        <v>367.2</v>
      </c>
      <c r="G25" s="161">
        <v>11.6</v>
      </c>
      <c r="H25" s="158">
        <v>378.8</v>
      </c>
      <c r="I25" s="158">
        <v>939.9</v>
      </c>
      <c r="J25" s="158">
        <v>3305.2</v>
      </c>
      <c r="K25" s="243">
        <v>4245.1000000000004</v>
      </c>
      <c r="L25" s="5"/>
    </row>
    <row r="26" spans="2:12" ht="15" customHeight="1" x14ac:dyDescent="0.2">
      <c r="B26" s="33" t="s">
        <v>59</v>
      </c>
      <c r="C26" s="159">
        <v>32.9</v>
      </c>
      <c r="D26" s="159">
        <v>370.5</v>
      </c>
      <c r="E26" s="158">
        <v>403.4</v>
      </c>
      <c r="F26" s="159">
        <v>31.2</v>
      </c>
      <c r="G26" s="159"/>
      <c r="H26" s="158">
        <v>31.2</v>
      </c>
      <c r="I26" s="158">
        <v>64.099999999999994</v>
      </c>
      <c r="J26" s="158">
        <v>370.5</v>
      </c>
      <c r="K26" s="243">
        <v>434.6</v>
      </c>
      <c r="L26" s="5"/>
    </row>
    <row r="27" spans="2:12" ht="21" customHeight="1" x14ac:dyDescent="0.2">
      <c r="B27" s="110" t="s">
        <v>0</v>
      </c>
      <c r="C27" s="266">
        <v>24259.800000000003</v>
      </c>
      <c r="D27" s="266">
        <v>10478.9</v>
      </c>
      <c r="E27" s="266">
        <v>34738.699999999997</v>
      </c>
      <c r="F27" s="266">
        <v>6582.9</v>
      </c>
      <c r="G27" s="266">
        <v>30.800000000000004</v>
      </c>
      <c r="H27" s="266">
        <v>6613.7</v>
      </c>
      <c r="I27" s="266">
        <v>30842.7</v>
      </c>
      <c r="J27" s="266">
        <v>10509.699999999999</v>
      </c>
      <c r="K27" s="267">
        <v>41352.400000000001</v>
      </c>
    </row>
    <row r="28" spans="2:12" s="69" customFormat="1" ht="10.5" x14ac:dyDescent="0.2">
      <c r="B28" s="69" t="s">
        <v>210</v>
      </c>
      <c r="G28" s="70"/>
    </row>
    <row r="29" spans="2:12" s="69" customFormat="1" ht="10.5" x14ac:dyDescent="0.2">
      <c r="B29" s="299" t="s">
        <v>252</v>
      </c>
      <c r="C29" s="299"/>
      <c r="D29" s="299"/>
      <c r="E29" s="299"/>
      <c r="F29" s="299"/>
      <c r="G29" s="299"/>
      <c r="H29" s="299"/>
      <c r="I29" s="299"/>
      <c r="J29" s="299"/>
      <c r="K29" s="299"/>
    </row>
    <row r="30" spans="2:12" s="69" customFormat="1" ht="12.75" customHeight="1" x14ac:dyDescent="0.2">
      <c r="B30" s="300" t="s">
        <v>279</v>
      </c>
      <c r="C30" s="300"/>
      <c r="D30" s="300"/>
      <c r="E30" s="300"/>
      <c r="F30" s="300"/>
      <c r="G30" s="300"/>
      <c r="H30" s="300"/>
      <c r="I30" s="300"/>
      <c r="J30" s="300"/>
      <c r="K30" s="300"/>
    </row>
    <row r="33" spans="9:9" x14ac:dyDescent="0.2">
      <c r="I33" s="30"/>
    </row>
    <row r="37" spans="9:9" x14ac:dyDescent="0.2">
      <c r="I37" s="30"/>
    </row>
    <row r="38" spans="9:9" x14ac:dyDescent="0.2">
      <c r="I38" s="30"/>
    </row>
  </sheetData>
  <mergeCells count="11">
    <mergeCell ref="I3:K3"/>
    <mergeCell ref="K6:K7"/>
    <mergeCell ref="B29:K29"/>
    <mergeCell ref="B30:K30"/>
    <mergeCell ref="B4:B8"/>
    <mergeCell ref="C4:K4"/>
    <mergeCell ref="C5:E5"/>
    <mergeCell ref="F5:H5"/>
    <mergeCell ref="I5:K5"/>
    <mergeCell ref="E6:E7"/>
    <mergeCell ref="H6:H7"/>
  </mergeCells>
  <phoneticPr fontId="4" type="noConversion"/>
  <pageMargins left="0.25" right="0.25" top="0.75" bottom="0.75" header="0.3" footer="0.3"/>
  <pageSetup paperSize="9" scale="89" orientation="landscape" r:id="rId1"/>
  <headerFooter alignWithMargins="0"/>
  <ignoredErrors>
    <ignoredError sqref="C8:D8 F8:G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0"/>
  <sheetViews>
    <sheetView zoomScaleNormal="100" workbookViewId="0">
      <selection activeCell="F1" sqref="F1"/>
    </sheetView>
  </sheetViews>
  <sheetFormatPr defaultRowHeight="12" x14ac:dyDescent="0.2"/>
  <cols>
    <col min="1" max="1" width="2.5703125" style="4" customWidth="1"/>
    <col min="2" max="2" width="49.28515625" style="4" customWidth="1"/>
    <col min="3" max="3" width="21.28515625" style="4" customWidth="1"/>
    <col min="4" max="4" width="16.42578125" style="4" customWidth="1"/>
    <col min="5" max="5" width="18.5703125" style="4" customWidth="1"/>
    <col min="6" max="6" width="9.140625" style="4"/>
    <col min="7" max="9" width="9.140625" style="233"/>
    <col min="10" max="16384" width="9.140625" style="4"/>
  </cols>
  <sheetData>
    <row r="1" spans="2:9" x14ac:dyDescent="0.2">
      <c r="B1" s="3"/>
      <c r="C1" s="3"/>
      <c r="D1" s="3"/>
      <c r="E1" s="3"/>
    </row>
    <row r="2" spans="2:9" x14ac:dyDescent="0.2">
      <c r="B2" s="308" t="s">
        <v>290</v>
      </c>
      <c r="C2" s="308"/>
      <c r="D2" s="308"/>
      <c r="E2" s="308"/>
    </row>
    <row r="3" spans="2:9" x14ac:dyDescent="0.2">
      <c r="E3" s="101" t="s">
        <v>158</v>
      </c>
    </row>
    <row r="4" spans="2:9" x14ac:dyDescent="0.2">
      <c r="B4" s="309" t="s">
        <v>63</v>
      </c>
      <c r="C4" s="310" t="s">
        <v>145</v>
      </c>
      <c r="D4" s="310"/>
      <c r="E4" s="310"/>
    </row>
    <row r="5" spans="2:9" x14ac:dyDescent="0.2">
      <c r="B5" s="309"/>
      <c r="C5" s="102" t="s">
        <v>155</v>
      </c>
      <c r="D5" s="102" t="s">
        <v>156</v>
      </c>
      <c r="E5" s="309" t="s">
        <v>64</v>
      </c>
    </row>
    <row r="6" spans="2:9" ht="24" x14ac:dyDescent="0.2">
      <c r="B6" s="309"/>
      <c r="C6" s="103" t="s">
        <v>157</v>
      </c>
      <c r="D6" s="103" t="s">
        <v>65</v>
      </c>
      <c r="E6" s="309"/>
    </row>
    <row r="7" spans="2:9" s="15" customFormat="1" x14ac:dyDescent="0.2">
      <c r="B7" s="309"/>
      <c r="C7" s="25" t="s">
        <v>74</v>
      </c>
      <c r="D7" s="27" t="s">
        <v>75</v>
      </c>
      <c r="E7" s="102" t="s">
        <v>76</v>
      </c>
      <c r="G7" s="268"/>
      <c r="H7" s="268"/>
      <c r="I7" s="268"/>
    </row>
    <row r="8" spans="2:9" x14ac:dyDescent="0.2">
      <c r="B8" s="16"/>
      <c r="C8" s="17"/>
      <c r="D8" s="18"/>
      <c r="E8" s="18"/>
    </row>
    <row r="9" spans="2:9" x14ac:dyDescent="0.2">
      <c r="B9" s="16" t="s">
        <v>211</v>
      </c>
      <c r="C9" s="72">
        <v>6551.8999999999987</v>
      </c>
      <c r="D9" s="31">
        <v>30.800000000000004</v>
      </c>
      <c r="E9" s="31">
        <v>6582.7</v>
      </c>
      <c r="G9" s="271"/>
    </row>
    <row r="10" spans="2:9" x14ac:dyDescent="0.2">
      <c r="B10" s="16" t="s">
        <v>18</v>
      </c>
      <c r="C10" s="72">
        <v>6184.4999999999991</v>
      </c>
      <c r="D10" s="31">
        <v>19.200000000000003</v>
      </c>
      <c r="E10" s="31">
        <v>6203.7</v>
      </c>
      <c r="G10" s="271"/>
    </row>
    <row r="11" spans="2:9" x14ac:dyDescent="0.2">
      <c r="B11" s="16" t="s">
        <v>19</v>
      </c>
      <c r="C11" s="31">
        <v>898.9</v>
      </c>
      <c r="D11" s="31"/>
      <c r="E11" s="72">
        <v>898.9</v>
      </c>
      <c r="F11" s="5"/>
      <c r="G11" s="271"/>
    </row>
    <row r="12" spans="2:9" x14ac:dyDescent="0.2">
      <c r="B12" s="107" t="s">
        <v>209</v>
      </c>
      <c r="C12" s="31">
        <v>898.9</v>
      </c>
      <c r="D12" s="31"/>
      <c r="E12" s="72">
        <v>898.9</v>
      </c>
      <c r="F12" s="5"/>
      <c r="G12" s="271"/>
    </row>
    <row r="13" spans="2:9" ht="24" x14ac:dyDescent="0.2">
      <c r="B13" s="107" t="s">
        <v>257</v>
      </c>
      <c r="C13" s="31"/>
      <c r="D13" s="31"/>
      <c r="E13" s="31">
        <v>0</v>
      </c>
      <c r="F13" s="5"/>
      <c r="G13" s="272"/>
    </row>
    <row r="14" spans="2:9" x14ac:dyDescent="0.2">
      <c r="B14" s="16" t="s">
        <v>212</v>
      </c>
      <c r="C14" s="31">
        <v>2790.5</v>
      </c>
      <c r="D14" s="31">
        <v>8.8000000000000007</v>
      </c>
      <c r="E14" s="31">
        <v>2799.3</v>
      </c>
      <c r="F14" s="5"/>
      <c r="G14" s="271"/>
    </row>
    <row r="15" spans="2:9" x14ac:dyDescent="0.2">
      <c r="B15" s="16" t="s">
        <v>22</v>
      </c>
      <c r="C15" s="31">
        <v>4.7</v>
      </c>
      <c r="D15" s="31">
        <v>0.1</v>
      </c>
      <c r="E15" s="31">
        <v>4.8</v>
      </c>
      <c r="F15" s="5"/>
      <c r="G15" s="271"/>
    </row>
    <row r="16" spans="2:9" x14ac:dyDescent="0.2">
      <c r="B16" s="16" t="s">
        <v>23</v>
      </c>
      <c r="C16" s="31">
        <v>565.29999999999995</v>
      </c>
      <c r="D16" s="31">
        <v>5.2</v>
      </c>
      <c r="E16" s="31">
        <v>570.5</v>
      </c>
      <c r="F16" s="5"/>
      <c r="G16" s="271"/>
    </row>
    <row r="17" spans="2:9" x14ac:dyDescent="0.2">
      <c r="B17" s="16" t="s">
        <v>149</v>
      </c>
      <c r="C17" s="31">
        <v>3.3</v>
      </c>
      <c r="D17" s="31"/>
      <c r="E17" s="31">
        <v>3.3</v>
      </c>
      <c r="F17" s="5"/>
      <c r="G17" s="271"/>
    </row>
    <row r="18" spans="2:9" x14ac:dyDescent="0.2">
      <c r="B18" s="16" t="s">
        <v>24</v>
      </c>
      <c r="C18" s="31">
        <v>305.8</v>
      </c>
      <c r="D18" s="31"/>
      <c r="E18" s="31">
        <v>305.8</v>
      </c>
      <c r="F18" s="5"/>
      <c r="G18" s="271"/>
    </row>
    <row r="19" spans="2:9" x14ac:dyDescent="0.2">
      <c r="B19" s="16" t="s">
        <v>150</v>
      </c>
      <c r="C19" s="31"/>
      <c r="D19" s="31"/>
      <c r="E19" s="31">
        <v>0</v>
      </c>
      <c r="F19" s="5"/>
      <c r="G19" s="273"/>
    </row>
    <row r="20" spans="2:9" x14ac:dyDescent="0.2">
      <c r="B20" s="16" t="s">
        <v>151</v>
      </c>
      <c r="C20" s="72">
        <v>1343.9</v>
      </c>
      <c r="D20" s="31"/>
      <c r="E20" s="31">
        <v>1343.9</v>
      </c>
      <c r="F20" s="5"/>
      <c r="G20" s="271"/>
    </row>
    <row r="21" spans="2:9" x14ac:dyDescent="0.2">
      <c r="B21" s="16" t="s">
        <v>25</v>
      </c>
      <c r="C21" s="31">
        <v>84.4</v>
      </c>
      <c r="D21" s="31">
        <v>0.2</v>
      </c>
      <c r="E21" s="31">
        <v>84.600000000000009</v>
      </c>
      <c r="F21" s="5"/>
      <c r="G21" s="271"/>
    </row>
    <row r="22" spans="2:9" x14ac:dyDescent="0.2">
      <c r="B22" s="16" t="s">
        <v>152</v>
      </c>
      <c r="C22" s="31">
        <v>84.4</v>
      </c>
      <c r="D22" s="31">
        <v>0.3</v>
      </c>
      <c r="E22" s="31">
        <v>84.7</v>
      </c>
      <c r="F22" s="5"/>
      <c r="G22" s="272"/>
    </row>
    <row r="23" spans="2:9" x14ac:dyDescent="0.2">
      <c r="B23" s="16" t="s">
        <v>153</v>
      </c>
      <c r="C23" s="31"/>
      <c r="D23" s="31"/>
      <c r="E23" s="31">
        <v>0</v>
      </c>
      <c r="F23" s="5"/>
      <c r="G23" s="273"/>
    </row>
    <row r="24" spans="2:9" x14ac:dyDescent="0.2">
      <c r="B24" s="16" t="s">
        <v>154</v>
      </c>
      <c r="C24" s="31">
        <v>103.3</v>
      </c>
      <c r="D24" s="31">
        <v>4.5999999999999996</v>
      </c>
      <c r="E24" s="31">
        <v>107.89999999999999</v>
      </c>
      <c r="F24" s="5"/>
      <c r="G24" s="271"/>
    </row>
    <row r="25" spans="2:9" x14ac:dyDescent="0.2">
      <c r="B25" s="16" t="s">
        <v>70</v>
      </c>
      <c r="C25" s="31">
        <v>367.2</v>
      </c>
      <c r="D25" s="31">
        <v>11.6</v>
      </c>
      <c r="E25" s="31">
        <v>378.8</v>
      </c>
      <c r="G25" s="271"/>
    </row>
    <row r="26" spans="2:9" x14ac:dyDescent="0.2">
      <c r="B26" s="16" t="s">
        <v>59</v>
      </c>
      <c r="C26" s="31">
        <v>31.2</v>
      </c>
      <c r="D26" s="31"/>
      <c r="E26" s="31">
        <v>31.2</v>
      </c>
      <c r="G26" s="272"/>
    </row>
    <row r="27" spans="2:9" x14ac:dyDescent="0.2">
      <c r="B27" s="110" t="s">
        <v>0</v>
      </c>
      <c r="C27" s="32">
        <v>6582.9</v>
      </c>
      <c r="D27" s="32">
        <v>30.800000000000004</v>
      </c>
      <c r="E27" s="32">
        <v>6613.7</v>
      </c>
    </row>
    <row r="28" spans="2:9" s="131" customFormat="1" ht="11.25" x14ac:dyDescent="0.2">
      <c r="B28" s="132" t="s">
        <v>255</v>
      </c>
      <c r="C28" s="133"/>
      <c r="D28" s="133"/>
      <c r="E28" s="133"/>
      <c r="G28" s="235"/>
      <c r="H28" s="235"/>
      <c r="I28" s="235"/>
    </row>
    <row r="29" spans="2:9" s="131" customFormat="1" ht="24.75" customHeight="1" x14ac:dyDescent="0.2">
      <c r="B29" s="295" t="s">
        <v>252</v>
      </c>
      <c r="C29" s="295"/>
      <c r="D29" s="295"/>
      <c r="E29" s="295"/>
      <c r="G29" s="235"/>
      <c r="H29" s="235"/>
      <c r="I29" s="235"/>
    </row>
    <row r="30" spans="2:9" x14ac:dyDescent="0.2">
      <c r="B30" s="306"/>
      <c r="C30" s="306"/>
      <c r="D30" s="306"/>
      <c r="E30" s="306"/>
      <c r="F30" s="307"/>
    </row>
  </sheetData>
  <mergeCells count="6">
    <mergeCell ref="B30:F30"/>
    <mergeCell ref="B29:E29"/>
    <mergeCell ref="B2:E2"/>
    <mergeCell ref="B4:B7"/>
    <mergeCell ref="C4:E4"/>
    <mergeCell ref="E5:E6"/>
  </mergeCells>
  <phoneticPr fontId="4" type="noConversion"/>
  <pageMargins left="1.5" right="0.75" top="0.75" bottom="0.75" header="0.5" footer="0.5"/>
  <pageSetup paperSize="9" scale="90" orientation="landscape" r:id="rId1"/>
  <headerFooter alignWithMargins="0"/>
  <ignoredErrors>
    <ignoredError sqref="C7:D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Q68"/>
  <sheetViews>
    <sheetView zoomScaleNormal="100" workbookViewId="0">
      <selection activeCell="J1" sqref="J1"/>
    </sheetView>
  </sheetViews>
  <sheetFormatPr defaultRowHeight="12" x14ac:dyDescent="0.2"/>
  <cols>
    <col min="1" max="1" width="3.42578125" style="4" customWidth="1"/>
    <col min="2" max="2" width="47.42578125" style="4" customWidth="1"/>
    <col min="3" max="3" width="12.28515625" style="4" customWidth="1"/>
    <col min="4" max="4" width="13.7109375" style="4" customWidth="1"/>
    <col min="5" max="5" width="17.42578125" style="4" customWidth="1"/>
    <col min="6" max="6" width="12.5703125" style="4" customWidth="1"/>
    <col min="7" max="7" width="12" style="4" customWidth="1"/>
    <col min="8" max="8" width="12.5703125" style="4" customWidth="1"/>
    <col min="9" max="9" width="14.7109375" style="4" customWidth="1"/>
    <col min="10" max="10" width="9.140625" style="4"/>
    <col min="11" max="17" width="9.140625" style="277"/>
    <col min="18" max="16384" width="9.140625" style="4"/>
  </cols>
  <sheetData>
    <row r="1" spans="2:16" x14ac:dyDescent="0.2">
      <c r="B1" s="2"/>
      <c r="C1" s="3"/>
      <c r="D1" s="3"/>
      <c r="E1" s="3"/>
      <c r="F1" s="3"/>
      <c r="G1" s="3"/>
      <c r="H1" s="3"/>
      <c r="I1" s="3"/>
    </row>
    <row r="2" spans="2:16" x14ac:dyDescent="0.2">
      <c r="B2" s="35" t="s">
        <v>291</v>
      </c>
      <c r="C2" s="36"/>
      <c r="D2" s="3"/>
      <c r="E2" s="3"/>
      <c r="F2" s="2"/>
      <c r="G2" s="3"/>
      <c r="H2" s="2"/>
      <c r="I2" s="3"/>
    </row>
    <row r="3" spans="2:16" x14ac:dyDescent="0.2">
      <c r="B3" s="37"/>
      <c r="H3" s="313" t="s">
        <v>158</v>
      </c>
      <c r="I3" s="313"/>
    </row>
    <row r="4" spans="2:16" ht="9.75" customHeight="1" x14ac:dyDescent="0.2">
      <c r="B4" s="314" t="s">
        <v>63</v>
      </c>
      <c r="C4" s="298" t="s">
        <v>49</v>
      </c>
      <c r="D4" s="298"/>
      <c r="E4" s="298"/>
      <c r="F4" s="316" t="s">
        <v>50</v>
      </c>
      <c r="G4" s="316" t="s">
        <v>213</v>
      </c>
      <c r="H4" s="316" t="s">
        <v>214</v>
      </c>
      <c r="I4" s="316" t="s">
        <v>51</v>
      </c>
    </row>
    <row r="5" spans="2:16" ht="6.75" customHeight="1" x14ac:dyDescent="0.2">
      <c r="B5" s="315"/>
      <c r="C5" s="298"/>
      <c r="D5" s="298"/>
      <c r="E5" s="298"/>
      <c r="F5" s="316"/>
      <c r="G5" s="316"/>
      <c r="H5" s="316"/>
      <c r="I5" s="316"/>
    </row>
    <row r="6" spans="2:16" ht="76.5" customHeight="1" x14ac:dyDescent="0.2">
      <c r="B6" s="315"/>
      <c r="C6" s="105" t="s">
        <v>52</v>
      </c>
      <c r="D6" s="105" t="s">
        <v>49</v>
      </c>
      <c r="E6" s="105" t="s">
        <v>53</v>
      </c>
      <c r="F6" s="316"/>
      <c r="G6" s="316"/>
      <c r="H6" s="316"/>
      <c r="I6" s="316"/>
    </row>
    <row r="7" spans="2:16" x14ac:dyDescent="0.2">
      <c r="B7" s="315"/>
      <c r="C7" s="139" t="s">
        <v>54</v>
      </c>
      <c r="D7" s="139" t="s">
        <v>55</v>
      </c>
      <c r="E7" s="140" t="s">
        <v>56</v>
      </c>
      <c r="F7" s="138" t="s">
        <v>57</v>
      </c>
      <c r="G7" s="317"/>
      <c r="H7" s="317"/>
      <c r="I7" s="139" t="s">
        <v>58</v>
      </c>
    </row>
    <row r="8" spans="2:16" x14ac:dyDescent="0.2">
      <c r="B8" s="28" t="s">
        <v>211</v>
      </c>
      <c r="C8" s="141">
        <v>2805.7</v>
      </c>
      <c r="D8" s="142">
        <v>40918.000000000007</v>
      </c>
      <c r="E8" s="141">
        <v>43723.700000000004</v>
      </c>
      <c r="F8" s="142">
        <v>199.2</v>
      </c>
      <c r="G8" s="142">
        <v>105.6</v>
      </c>
      <c r="H8" s="142">
        <v>93.6</v>
      </c>
      <c r="I8" s="142">
        <v>43922.9</v>
      </c>
      <c r="K8" s="276"/>
      <c r="L8" s="278"/>
      <c r="M8" s="278"/>
      <c r="N8" s="278"/>
    </row>
    <row r="9" spans="2:16" x14ac:dyDescent="0.2">
      <c r="B9" s="28" t="s">
        <v>18</v>
      </c>
      <c r="C9" s="141">
        <v>2660.2</v>
      </c>
      <c r="D9" s="142">
        <v>36672.700000000004</v>
      </c>
      <c r="E9" s="141">
        <v>39332.9</v>
      </c>
      <c r="F9" s="142">
        <v>182.2</v>
      </c>
      <c r="G9" s="142">
        <v>105.6</v>
      </c>
      <c r="H9" s="142">
        <v>76.599999999999994</v>
      </c>
      <c r="I9" s="142">
        <v>39515.1</v>
      </c>
      <c r="K9" s="276"/>
      <c r="L9" s="278"/>
      <c r="M9" s="278"/>
      <c r="N9" s="278"/>
    </row>
    <row r="10" spans="2:16" x14ac:dyDescent="0.2">
      <c r="B10" s="28" t="s">
        <v>19</v>
      </c>
      <c r="C10" s="141">
        <v>929.6</v>
      </c>
      <c r="D10" s="142">
        <v>7286</v>
      </c>
      <c r="E10" s="141">
        <v>8215.6</v>
      </c>
      <c r="F10" s="142">
        <v>152.1</v>
      </c>
      <c r="G10" s="142">
        <v>105.6</v>
      </c>
      <c r="H10" s="142">
        <v>46.5</v>
      </c>
      <c r="I10" s="142">
        <v>8367.7000000000007</v>
      </c>
      <c r="K10" s="276"/>
      <c r="L10" s="278"/>
      <c r="M10" s="278"/>
      <c r="N10" s="278"/>
    </row>
    <row r="11" spans="2:16" ht="22.5" customHeight="1" x14ac:dyDescent="0.2">
      <c r="B11" s="29" t="s">
        <v>209</v>
      </c>
      <c r="C11" s="141">
        <v>929.6</v>
      </c>
      <c r="D11" s="142">
        <v>7286</v>
      </c>
      <c r="E11" s="141">
        <v>8215.6</v>
      </c>
      <c r="F11" s="142">
        <v>46.5</v>
      </c>
      <c r="G11" s="142"/>
      <c r="H11" s="142">
        <v>46.5</v>
      </c>
      <c r="I11" s="142">
        <v>8262.1</v>
      </c>
      <c r="K11" s="276"/>
      <c r="L11" s="278"/>
      <c r="M11" s="278"/>
      <c r="N11" s="278"/>
      <c r="P11" s="275"/>
    </row>
    <row r="12" spans="2:16" ht="27" customHeight="1" x14ac:dyDescent="0.2">
      <c r="B12" s="29" t="s">
        <v>159</v>
      </c>
      <c r="C12" s="141">
        <v>0</v>
      </c>
      <c r="D12" s="141">
        <v>0</v>
      </c>
      <c r="E12" s="141">
        <v>0</v>
      </c>
      <c r="F12" s="142">
        <v>105.6</v>
      </c>
      <c r="G12" s="142">
        <v>105.6</v>
      </c>
      <c r="H12" s="141"/>
      <c r="I12" s="142">
        <v>105.6</v>
      </c>
      <c r="K12" s="279"/>
      <c r="L12" s="278"/>
      <c r="M12" s="278"/>
      <c r="N12" s="278"/>
      <c r="P12" s="280"/>
    </row>
    <row r="13" spans="2:16" x14ac:dyDescent="0.2">
      <c r="B13" s="28" t="s">
        <v>212</v>
      </c>
      <c r="C13" s="141">
        <v>739.7</v>
      </c>
      <c r="D13" s="142">
        <v>12593.5</v>
      </c>
      <c r="E13" s="141">
        <v>13333.2</v>
      </c>
      <c r="F13" s="142">
        <v>30.1</v>
      </c>
      <c r="G13" s="142"/>
      <c r="H13" s="142">
        <v>30.1</v>
      </c>
      <c r="I13" s="142">
        <v>13363.300000000001</v>
      </c>
      <c r="K13" s="276"/>
      <c r="L13" s="278"/>
      <c r="M13" s="278"/>
      <c r="N13" s="278"/>
      <c r="P13" s="275"/>
    </row>
    <row r="14" spans="2:16" x14ac:dyDescent="0.2">
      <c r="B14" s="28" t="s">
        <v>22</v>
      </c>
      <c r="C14" s="141">
        <v>44</v>
      </c>
      <c r="D14" s="142">
        <v>235.49999999999997</v>
      </c>
      <c r="E14" s="141">
        <v>279.5</v>
      </c>
      <c r="F14" s="141"/>
      <c r="G14" s="141"/>
      <c r="H14" s="141"/>
      <c r="I14" s="142">
        <v>279.5</v>
      </c>
      <c r="K14" s="276"/>
      <c r="L14" s="278"/>
      <c r="M14" s="278"/>
      <c r="N14" s="278"/>
      <c r="P14" s="275"/>
    </row>
    <row r="15" spans="2:16" x14ac:dyDescent="0.2">
      <c r="B15" s="28" t="s">
        <v>23</v>
      </c>
      <c r="C15" s="141">
        <v>228.7</v>
      </c>
      <c r="D15" s="142">
        <v>6198.3</v>
      </c>
      <c r="E15" s="141">
        <v>6427</v>
      </c>
      <c r="F15" s="141"/>
      <c r="G15" s="141"/>
      <c r="H15" s="141"/>
      <c r="I15" s="142">
        <v>6427</v>
      </c>
      <c r="K15" s="276"/>
      <c r="L15" s="278"/>
      <c r="M15" s="278"/>
      <c r="N15" s="278"/>
      <c r="P15" s="275"/>
    </row>
    <row r="16" spans="2:16" x14ac:dyDescent="0.2">
      <c r="B16" s="28" t="s">
        <v>149</v>
      </c>
      <c r="C16" s="141">
        <v>1.2</v>
      </c>
      <c r="D16" s="142">
        <v>24.4</v>
      </c>
      <c r="E16" s="141">
        <v>25.599999999999998</v>
      </c>
      <c r="F16" s="141"/>
      <c r="G16" s="141"/>
      <c r="H16" s="141"/>
      <c r="I16" s="142">
        <v>25.599999999999998</v>
      </c>
      <c r="K16" s="276"/>
      <c r="L16" s="278"/>
      <c r="M16" s="278"/>
      <c r="N16" s="278"/>
      <c r="P16" s="275"/>
    </row>
    <row r="17" spans="2:17" x14ac:dyDescent="0.2">
      <c r="B17" s="28" t="s">
        <v>24</v>
      </c>
      <c r="C17" s="141">
        <v>96.9</v>
      </c>
      <c r="D17" s="142">
        <v>3101.9</v>
      </c>
      <c r="E17" s="141">
        <v>3198.8</v>
      </c>
      <c r="F17" s="141"/>
      <c r="G17" s="141"/>
      <c r="H17" s="141"/>
      <c r="I17" s="142">
        <v>3198.8</v>
      </c>
      <c r="K17" s="276"/>
      <c r="L17" s="278"/>
      <c r="M17" s="278"/>
      <c r="N17" s="278"/>
      <c r="P17" s="275"/>
    </row>
    <row r="18" spans="2:17" x14ac:dyDescent="0.2">
      <c r="B18" s="28" t="s">
        <v>150</v>
      </c>
      <c r="C18" s="141">
        <v>135.1</v>
      </c>
      <c r="D18" s="142">
        <v>182.89999999999998</v>
      </c>
      <c r="E18" s="141">
        <v>318</v>
      </c>
      <c r="F18" s="141"/>
      <c r="G18" s="141"/>
      <c r="H18" s="141"/>
      <c r="I18" s="142">
        <v>318</v>
      </c>
      <c r="K18" s="276"/>
      <c r="L18" s="278"/>
      <c r="M18" s="278"/>
      <c r="N18" s="278"/>
      <c r="P18" s="275"/>
    </row>
    <row r="19" spans="2:17" x14ac:dyDescent="0.2">
      <c r="B19" s="28" t="s">
        <v>151</v>
      </c>
      <c r="C19" s="141">
        <v>0</v>
      </c>
      <c r="D19" s="142">
        <v>4014.3</v>
      </c>
      <c r="E19" s="141">
        <v>4014.3</v>
      </c>
      <c r="F19" s="141"/>
      <c r="G19" s="141"/>
      <c r="H19" s="141"/>
      <c r="I19" s="142">
        <v>4014.3</v>
      </c>
      <c r="K19" s="279"/>
      <c r="L19" s="278"/>
      <c r="M19" s="278"/>
      <c r="N19" s="278"/>
      <c r="P19" s="275"/>
    </row>
    <row r="20" spans="2:17" x14ac:dyDescent="0.2">
      <c r="B20" s="28" t="s">
        <v>25</v>
      </c>
      <c r="C20" s="141">
        <v>182.1</v>
      </c>
      <c r="D20" s="142">
        <v>201.10000000000002</v>
      </c>
      <c r="E20" s="141">
        <v>383.20000000000005</v>
      </c>
      <c r="F20" s="141"/>
      <c r="G20" s="141"/>
      <c r="H20" s="141"/>
      <c r="I20" s="142">
        <v>383.20000000000005</v>
      </c>
      <c r="K20" s="276"/>
      <c r="L20" s="278"/>
      <c r="M20" s="278"/>
      <c r="N20" s="278"/>
      <c r="P20" s="275"/>
    </row>
    <row r="21" spans="2:17" x14ac:dyDescent="0.2">
      <c r="B21" s="28" t="s">
        <v>152</v>
      </c>
      <c r="C21" s="141">
        <v>95.4</v>
      </c>
      <c r="D21" s="142">
        <v>1163.3</v>
      </c>
      <c r="E21" s="141">
        <v>1258.7</v>
      </c>
      <c r="F21" s="141"/>
      <c r="G21" s="141"/>
      <c r="H21" s="141"/>
      <c r="I21" s="142">
        <v>1258.7</v>
      </c>
      <c r="K21" s="276"/>
      <c r="L21" s="278"/>
      <c r="M21" s="278"/>
      <c r="N21" s="278"/>
      <c r="P21" s="275"/>
    </row>
    <row r="22" spans="2:17" x14ac:dyDescent="0.2">
      <c r="B22" s="28" t="s">
        <v>153</v>
      </c>
      <c r="C22" s="141">
        <v>101.3</v>
      </c>
      <c r="D22" s="142">
        <v>380.8</v>
      </c>
      <c r="E22" s="141">
        <v>482.1</v>
      </c>
      <c r="F22" s="141"/>
      <c r="G22" s="141"/>
      <c r="H22" s="141"/>
      <c r="I22" s="142">
        <v>482.1</v>
      </c>
      <c r="K22" s="276"/>
      <c r="L22" s="278"/>
      <c r="M22" s="278"/>
      <c r="N22" s="278"/>
      <c r="P22" s="275"/>
    </row>
    <row r="23" spans="2:17" x14ac:dyDescent="0.2">
      <c r="B23" s="28" t="s">
        <v>154</v>
      </c>
      <c r="C23" s="141">
        <v>106.2</v>
      </c>
      <c r="D23" s="142">
        <v>1290.6999999999998</v>
      </c>
      <c r="E23" s="141">
        <v>1396.8999999999999</v>
      </c>
      <c r="F23" s="141"/>
      <c r="G23" s="141"/>
      <c r="H23" s="141"/>
      <c r="I23" s="142">
        <v>1396.8999999999999</v>
      </c>
      <c r="K23" s="276"/>
      <c r="L23" s="278"/>
      <c r="M23" s="278"/>
      <c r="N23" s="278"/>
      <c r="P23" s="275"/>
    </row>
    <row r="24" spans="2:17" x14ac:dyDescent="0.2">
      <c r="B24" s="274" t="s">
        <v>70</v>
      </c>
      <c r="C24" s="141">
        <v>145.5</v>
      </c>
      <c r="D24" s="142">
        <v>4245.1000000000004</v>
      </c>
      <c r="E24" s="141">
        <v>4390.6000000000004</v>
      </c>
      <c r="F24" s="142">
        <v>17</v>
      </c>
      <c r="G24" s="141"/>
      <c r="H24" s="142">
        <v>17</v>
      </c>
      <c r="I24" s="142">
        <v>4407.6000000000004</v>
      </c>
      <c r="K24" s="276"/>
      <c r="L24" s="278"/>
      <c r="M24" s="278"/>
      <c r="N24" s="278"/>
      <c r="P24" s="275"/>
    </row>
    <row r="25" spans="2:17" x14ac:dyDescent="0.2">
      <c r="B25" s="28" t="s">
        <v>59</v>
      </c>
      <c r="C25" s="141"/>
      <c r="D25" s="142">
        <v>434.6</v>
      </c>
      <c r="E25" s="141">
        <v>434.6</v>
      </c>
      <c r="F25" s="141"/>
      <c r="G25" s="141"/>
      <c r="H25" s="141"/>
      <c r="I25" s="142">
        <v>434.6</v>
      </c>
      <c r="K25" s="279"/>
      <c r="M25" s="278"/>
      <c r="N25" s="278"/>
      <c r="P25" s="275"/>
    </row>
    <row r="26" spans="2:17" ht="23.25" customHeight="1" x14ac:dyDescent="0.2">
      <c r="B26" s="73" t="s">
        <v>0</v>
      </c>
      <c r="C26" s="143">
        <v>2805.7</v>
      </c>
      <c r="D26" s="143">
        <v>41352.400000000001</v>
      </c>
      <c r="E26" s="144">
        <v>44158.1</v>
      </c>
      <c r="F26" s="143">
        <v>199.2</v>
      </c>
      <c r="G26" s="143">
        <v>105.6</v>
      </c>
      <c r="H26" s="143">
        <v>93.6</v>
      </c>
      <c r="I26" s="143">
        <v>44357.299999999996</v>
      </c>
      <c r="K26" s="281"/>
      <c r="M26" s="278"/>
      <c r="N26" s="278"/>
    </row>
    <row r="27" spans="2:17" s="131" customFormat="1" ht="11.25" x14ac:dyDescent="0.2">
      <c r="B27" s="311" t="s">
        <v>252</v>
      </c>
      <c r="C27" s="311"/>
      <c r="D27" s="311"/>
      <c r="E27" s="311"/>
      <c r="F27" s="311"/>
      <c r="G27" s="311"/>
      <c r="H27" s="311"/>
      <c r="I27" s="311"/>
      <c r="K27" s="282"/>
      <c r="L27" s="282"/>
      <c r="M27" s="282"/>
      <c r="N27" s="282"/>
      <c r="O27" s="282"/>
      <c r="P27" s="282"/>
      <c r="Q27" s="282"/>
    </row>
    <row r="28" spans="2:17" s="131" customFormat="1" ht="11.25" x14ac:dyDescent="0.2">
      <c r="B28" s="311" t="s">
        <v>280</v>
      </c>
      <c r="C28" s="311"/>
      <c r="D28" s="311"/>
      <c r="E28" s="311"/>
      <c r="F28" s="311"/>
      <c r="G28" s="311"/>
      <c r="H28" s="311"/>
      <c r="I28" s="311"/>
      <c r="K28" s="282"/>
      <c r="L28" s="282"/>
      <c r="M28" s="282"/>
      <c r="N28" s="282"/>
      <c r="O28" s="282"/>
      <c r="P28" s="282"/>
      <c r="Q28" s="282"/>
    </row>
    <row r="29" spans="2:17" ht="26.25" customHeight="1" x14ac:dyDescent="0.2">
      <c r="B29" s="312"/>
      <c r="C29" s="312"/>
      <c r="D29" s="312"/>
      <c r="E29" s="312"/>
      <c r="F29" s="312"/>
      <c r="G29" s="312"/>
      <c r="H29" s="312"/>
      <c r="I29" s="312"/>
    </row>
    <row r="30" spans="2:17" ht="28.5" customHeight="1" x14ac:dyDescent="0.2">
      <c r="E30" s="5"/>
    </row>
    <row r="31" spans="2:17" x14ac:dyDescent="0.2">
      <c r="E31" s="6"/>
      <c r="F31" s="6"/>
      <c r="G31" s="6"/>
      <c r="H31" s="6"/>
      <c r="I31" s="7"/>
    </row>
    <row r="32" spans="2:17" x14ac:dyDescent="0.2">
      <c r="B32" s="71"/>
      <c r="E32" s="7"/>
      <c r="F32" s="6"/>
      <c r="G32" s="6"/>
      <c r="H32" s="6"/>
      <c r="I32" s="6"/>
    </row>
    <row r="33" spans="2:9" x14ac:dyDescent="0.2">
      <c r="E33" s="6"/>
      <c r="F33" s="6"/>
      <c r="G33" s="6"/>
      <c r="H33" s="6"/>
      <c r="I33" s="6"/>
    </row>
    <row r="34" spans="2:9" x14ac:dyDescent="0.2">
      <c r="E34" s="6"/>
      <c r="F34" s="6"/>
      <c r="G34" s="6"/>
      <c r="H34" s="6"/>
      <c r="I34" s="6"/>
    </row>
    <row r="35" spans="2:9" x14ac:dyDescent="0.2">
      <c r="B35" s="9"/>
      <c r="E35" s="6"/>
      <c r="F35" s="6"/>
      <c r="G35" s="6"/>
      <c r="H35" s="6"/>
      <c r="I35" s="6"/>
    </row>
    <row r="36" spans="2:9" x14ac:dyDescent="0.2">
      <c r="B36" s="9"/>
      <c r="E36" s="6"/>
      <c r="F36" s="6"/>
      <c r="G36" s="6"/>
      <c r="H36" s="6"/>
      <c r="I36" s="6"/>
    </row>
    <row r="37" spans="2:9" x14ac:dyDescent="0.2">
      <c r="E37" s="6"/>
      <c r="F37" s="6"/>
      <c r="G37" s="6"/>
      <c r="H37" s="6"/>
      <c r="I37" s="6"/>
    </row>
    <row r="38" spans="2:9" x14ac:dyDescent="0.2">
      <c r="E38" s="6"/>
      <c r="F38" s="6"/>
      <c r="G38" s="6"/>
      <c r="H38" s="6"/>
      <c r="I38" s="6"/>
    </row>
    <row r="39" spans="2:9" x14ac:dyDescent="0.2">
      <c r="E39" s="6"/>
      <c r="F39" s="6"/>
      <c r="G39" s="6"/>
      <c r="H39" s="6"/>
      <c r="I39" s="6"/>
    </row>
    <row r="40" spans="2:9" x14ac:dyDescent="0.2">
      <c r="E40" s="6"/>
      <c r="F40" s="6"/>
      <c r="G40" s="6"/>
      <c r="H40" s="6"/>
      <c r="I40" s="6"/>
    </row>
    <row r="41" spans="2:9" x14ac:dyDescent="0.2">
      <c r="E41" s="6"/>
      <c r="F41" s="6"/>
      <c r="G41" s="6"/>
      <c r="H41" s="6"/>
      <c r="I41" s="6"/>
    </row>
    <row r="42" spans="2:9" x14ac:dyDescent="0.2">
      <c r="E42" s="6"/>
      <c r="F42" s="6"/>
      <c r="G42" s="6"/>
      <c r="H42" s="6"/>
      <c r="I42" s="6"/>
    </row>
    <row r="43" spans="2:9" x14ac:dyDescent="0.2">
      <c r="E43" s="6"/>
      <c r="F43" s="6"/>
      <c r="G43" s="6"/>
      <c r="H43" s="6"/>
      <c r="I43" s="6"/>
    </row>
    <row r="44" spans="2:9" x14ac:dyDescent="0.2">
      <c r="E44" s="6"/>
      <c r="F44" s="6"/>
      <c r="G44" s="6"/>
      <c r="H44" s="6"/>
      <c r="I44" s="6"/>
    </row>
    <row r="45" spans="2:9" x14ac:dyDescent="0.2">
      <c r="E45" s="6"/>
      <c r="F45" s="6"/>
      <c r="G45" s="6"/>
      <c r="H45" s="6"/>
      <c r="I45" s="6"/>
    </row>
    <row r="46" spans="2:9" x14ac:dyDescent="0.2">
      <c r="E46" s="6"/>
      <c r="F46" s="6"/>
      <c r="G46" s="6"/>
      <c r="H46" s="6"/>
      <c r="I46" s="6"/>
    </row>
    <row r="47" spans="2:9" x14ac:dyDescent="0.2">
      <c r="E47" s="6"/>
      <c r="F47" s="6"/>
      <c r="G47" s="6"/>
      <c r="H47" s="6"/>
      <c r="I47" s="6"/>
    </row>
    <row r="48" spans="2:9" x14ac:dyDescent="0.2">
      <c r="E48" s="6"/>
      <c r="F48" s="6"/>
      <c r="G48" s="6"/>
      <c r="H48" s="6"/>
      <c r="I48" s="6"/>
    </row>
    <row r="49" spans="3:9" x14ac:dyDescent="0.2">
      <c r="C49" s="6"/>
      <c r="D49" s="6"/>
      <c r="E49" s="6"/>
      <c r="F49" s="6"/>
      <c r="G49" s="6"/>
      <c r="H49" s="6"/>
      <c r="I49" s="6"/>
    </row>
    <row r="50" spans="3:9" x14ac:dyDescent="0.2">
      <c r="C50" s="6"/>
      <c r="D50" s="6"/>
      <c r="E50" s="6"/>
      <c r="F50" s="6"/>
      <c r="G50" s="6"/>
      <c r="H50" s="6"/>
      <c r="I50" s="6"/>
    </row>
    <row r="51" spans="3:9" x14ac:dyDescent="0.2">
      <c r="C51" s="6"/>
      <c r="D51" s="6"/>
      <c r="E51" s="6"/>
      <c r="F51" s="6"/>
      <c r="G51" s="6"/>
      <c r="H51" s="6"/>
      <c r="I51" s="6"/>
    </row>
    <row r="52" spans="3:9" x14ac:dyDescent="0.2">
      <c r="C52" s="6"/>
      <c r="D52" s="6"/>
      <c r="E52" s="6"/>
      <c r="F52" s="6"/>
      <c r="G52" s="6"/>
      <c r="H52" s="6"/>
      <c r="I52" s="6"/>
    </row>
    <row r="53" spans="3:9" x14ac:dyDescent="0.2">
      <c r="C53" s="6"/>
      <c r="D53" s="6"/>
      <c r="E53" s="6"/>
      <c r="F53" s="6"/>
      <c r="G53" s="6"/>
      <c r="H53" s="6"/>
      <c r="I53" s="6"/>
    </row>
    <row r="54" spans="3:9" x14ac:dyDescent="0.2">
      <c r="C54" s="6"/>
      <c r="D54" s="6"/>
      <c r="E54" s="6"/>
      <c r="F54" s="6"/>
      <c r="G54" s="6"/>
      <c r="H54" s="6"/>
      <c r="I54" s="6"/>
    </row>
    <row r="55" spans="3:9" x14ac:dyDescent="0.2">
      <c r="C55" s="6"/>
      <c r="D55" s="6"/>
      <c r="E55" s="6"/>
      <c r="F55" s="6"/>
      <c r="G55" s="6"/>
      <c r="H55" s="6"/>
      <c r="I55" s="6"/>
    </row>
    <row r="56" spans="3:9" x14ac:dyDescent="0.2">
      <c r="C56" s="6"/>
      <c r="D56" s="6"/>
      <c r="E56" s="6"/>
      <c r="F56" s="6"/>
      <c r="G56" s="6"/>
      <c r="H56" s="6"/>
      <c r="I56" s="6"/>
    </row>
    <row r="57" spans="3:9" x14ac:dyDescent="0.2">
      <c r="C57" s="6"/>
      <c r="D57" s="6"/>
      <c r="E57" s="6"/>
      <c r="F57" s="6"/>
      <c r="G57" s="6"/>
      <c r="H57" s="6"/>
      <c r="I57" s="6"/>
    </row>
    <row r="58" spans="3:9" x14ac:dyDescent="0.2">
      <c r="C58" s="6"/>
      <c r="D58" s="6"/>
      <c r="E58" s="6"/>
      <c r="F58" s="6"/>
      <c r="G58" s="6"/>
      <c r="H58" s="6"/>
      <c r="I58" s="6"/>
    </row>
    <row r="59" spans="3:9" x14ac:dyDescent="0.2">
      <c r="C59" s="6"/>
      <c r="D59" s="6"/>
      <c r="E59" s="6"/>
      <c r="F59" s="6"/>
      <c r="G59" s="6"/>
      <c r="H59" s="6"/>
      <c r="I59" s="6"/>
    </row>
    <row r="60" spans="3:9" x14ac:dyDescent="0.2">
      <c r="C60" s="6"/>
      <c r="D60" s="6"/>
      <c r="E60" s="6"/>
      <c r="F60" s="6"/>
      <c r="G60" s="6"/>
      <c r="H60" s="6"/>
      <c r="I60" s="6"/>
    </row>
    <row r="61" spans="3:9" x14ac:dyDescent="0.2">
      <c r="C61" s="6"/>
      <c r="D61" s="6"/>
      <c r="E61" s="6"/>
      <c r="F61" s="6"/>
      <c r="G61" s="6"/>
      <c r="H61" s="6"/>
      <c r="I61" s="6"/>
    </row>
    <row r="62" spans="3:9" x14ac:dyDescent="0.2">
      <c r="C62" s="6"/>
      <c r="D62" s="6"/>
      <c r="E62" s="6"/>
      <c r="F62" s="6"/>
      <c r="G62" s="6"/>
      <c r="H62" s="6"/>
      <c r="I62" s="6"/>
    </row>
    <row r="63" spans="3:9" x14ac:dyDescent="0.2">
      <c r="C63" s="6"/>
      <c r="D63" s="6"/>
      <c r="E63" s="6"/>
      <c r="F63" s="6"/>
      <c r="G63" s="6"/>
      <c r="H63" s="6"/>
      <c r="I63" s="6"/>
    </row>
    <row r="64" spans="3:9" x14ac:dyDescent="0.2">
      <c r="C64" s="6"/>
      <c r="D64" s="6"/>
      <c r="E64" s="6"/>
      <c r="F64" s="6"/>
      <c r="G64" s="6"/>
      <c r="H64" s="6"/>
      <c r="I64" s="6"/>
    </row>
    <row r="65" spans="3:9" x14ac:dyDescent="0.2">
      <c r="C65" s="6"/>
      <c r="D65" s="6"/>
      <c r="E65" s="6"/>
      <c r="F65" s="6"/>
      <c r="G65" s="6"/>
      <c r="H65" s="6"/>
      <c r="I65" s="6"/>
    </row>
    <row r="66" spans="3:9" x14ac:dyDescent="0.2">
      <c r="C66" s="6"/>
      <c r="D66" s="6"/>
      <c r="E66" s="6"/>
      <c r="F66" s="6"/>
      <c r="G66" s="6"/>
      <c r="H66" s="6"/>
      <c r="I66" s="6"/>
    </row>
    <row r="67" spans="3:9" x14ac:dyDescent="0.2">
      <c r="C67" s="6"/>
      <c r="D67" s="6"/>
      <c r="E67" s="6"/>
      <c r="F67" s="6"/>
      <c r="G67" s="6"/>
      <c r="H67" s="6"/>
      <c r="I67" s="6"/>
    </row>
    <row r="68" spans="3:9" x14ac:dyDescent="0.2">
      <c r="C68" s="6"/>
      <c r="D68" s="6"/>
      <c r="E68" s="6"/>
      <c r="F68" s="6"/>
      <c r="G68" s="6"/>
      <c r="H68" s="6"/>
      <c r="I68" s="6"/>
    </row>
  </sheetData>
  <mergeCells count="10">
    <mergeCell ref="B28:I28"/>
    <mergeCell ref="B27:I27"/>
    <mergeCell ref="B29:I29"/>
    <mergeCell ref="H3:I3"/>
    <mergeCell ref="B4:B7"/>
    <mergeCell ref="C4:E5"/>
    <mergeCell ref="F4:F6"/>
    <mergeCell ref="I4:I6"/>
    <mergeCell ref="G4:G7"/>
    <mergeCell ref="H4:H7"/>
  </mergeCells>
  <phoneticPr fontId="4" type="noConversion"/>
  <pageMargins left="0.75" right="0.75" top="0.75" bottom="0.75" header="0.5" footer="0.5"/>
  <pageSetup paperSize="9" scale="85" orientation="landscape" r:id="rId1"/>
  <headerFooter alignWithMargins="0"/>
  <ignoredErrors>
    <ignoredError sqref="C7:D7 F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2:T56"/>
  <sheetViews>
    <sheetView zoomScaleNormal="100" workbookViewId="0">
      <selection activeCell="L1" sqref="L1"/>
    </sheetView>
  </sheetViews>
  <sheetFormatPr defaultRowHeight="12" x14ac:dyDescent="0.2"/>
  <cols>
    <col min="1" max="1" width="3" style="1" customWidth="1"/>
    <col min="2" max="2" width="46" style="1" customWidth="1"/>
    <col min="3" max="3" width="10.7109375" style="1" bestFit="1" customWidth="1"/>
    <col min="4" max="5" width="12.28515625" style="1" customWidth="1"/>
    <col min="6" max="6" width="10.85546875" style="1" customWidth="1"/>
    <col min="7" max="7" width="11.42578125" style="1" customWidth="1"/>
    <col min="8" max="8" width="11.5703125" style="1" customWidth="1"/>
    <col min="9" max="9" width="12" style="1" customWidth="1"/>
    <col min="10" max="10" width="10.85546875" style="1" customWidth="1"/>
    <col min="11" max="11" width="12.5703125" style="1" customWidth="1"/>
    <col min="12" max="12" width="16.28515625" style="1" customWidth="1"/>
    <col min="13" max="14" width="13.140625" style="1" customWidth="1"/>
    <col min="15" max="15" width="15.85546875" style="1" bestFit="1" customWidth="1"/>
    <col min="16" max="16" width="14.140625" style="1" customWidth="1"/>
    <col min="17" max="17" width="12" style="1" customWidth="1"/>
    <col min="18" max="18" width="13.5703125" style="1" customWidth="1"/>
    <col min="19" max="19" width="16.28515625" style="1" customWidth="1"/>
    <col min="20" max="20" width="49.140625" style="1" customWidth="1"/>
    <col min="21" max="21" width="9.140625" style="1"/>
    <col min="22" max="22" width="10.5703125" style="1" bestFit="1" customWidth="1"/>
    <col min="23" max="16384" width="9.140625" style="1"/>
  </cols>
  <sheetData>
    <row r="2" spans="2:20" ht="27.75" customHeight="1" x14ac:dyDescent="0.2">
      <c r="B2" s="322" t="s">
        <v>292</v>
      </c>
      <c r="C2" s="307"/>
      <c r="D2" s="307"/>
      <c r="E2" s="307"/>
      <c r="F2" s="307"/>
      <c r="G2" s="307"/>
      <c r="H2" s="307"/>
      <c r="I2" s="307"/>
      <c r="J2" s="307"/>
      <c r="K2" s="307"/>
      <c r="L2" s="78"/>
      <c r="M2" s="321" t="s">
        <v>293</v>
      </c>
      <c r="N2" s="306"/>
      <c r="O2" s="306"/>
      <c r="P2" s="306"/>
      <c r="Q2" s="306"/>
      <c r="R2" s="306"/>
      <c r="S2" s="306"/>
      <c r="T2" s="306"/>
    </row>
    <row r="3" spans="2:20" ht="15" customHeight="1" x14ac:dyDescent="0.2">
      <c r="L3" s="79" t="s">
        <v>276</v>
      </c>
      <c r="S3" s="79" t="s">
        <v>276</v>
      </c>
    </row>
    <row r="4" spans="2:20" ht="18" customHeight="1" x14ac:dyDescent="0.2">
      <c r="B4" s="318" t="s">
        <v>124</v>
      </c>
      <c r="C4" s="323" t="s">
        <v>123</v>
      </c>
      <c r="D4" s="323"/>
      <c r="E4" s="323"/>
      <c r="F4" s="323"/>
      <c r="G4" s="323"/>
      <c r="H4" s="323"/>
      <c r="I4" s="323"/>
      <c r="J4" s="323"/>
      <c r="K4" s="323"/>
      <c r="L4" s="325" t="s">
        <v>123</v>
      </c>
      <c r="M4" s="326"/>
      <c r="N4" s="326"/>
      <c r="O4" s="326"/>
      <c r="P4" s="326"/>
      <c r="Q4" s="326"/>
      <c r="R4" s="316" t="s">
        <v>114</v>
      </c>
      <c r="S4" s="316" t="s">
        <v>168</v>
      </c>
      <c r="T4" s="318" t="s">
        <v>124</v>
      </c>
    </row>
    <row r="5" spans="2:20" ht="129" customHeight="1" x14ac:dyDescent="0.2">
      <c r="B5" s="319"/>
      <c r="C5" s="106" t="s">
        <v>108</v>
      </c>
      <c r="D5" s="106" t="s">
        <v>109</v>
      </c>
      <c r="E5" s="106" t="s">
        <v>163</v>
      </c>
      <c r="F5" s="106" t="s">
        <v>162</v>
      </c>
      <c r="G5" s="106" t="s">
        <v>112</v>
      </c>
      <c r="H5" s="106" t="s">
        <v>113</v>
      </c>
      <c r="I5" s="106" t="s">
        <v>161</v>
      </c>
      <c r="J5" s="106" t="s">
        <v>110</v>
      </c>
      <c r="K5" s="106" t="s">
        <v>111</v>
      </c>
      <c r="L5" s="106" t="s">
        <v>160</v>
      </c>
      <c r="M5" s="106" t="s">
        <v>164</v>
      </c>
      <c r="N5" s="106" t="s">
        <v>165</v>
      </c>
      <c r="O5" s="106" t="s">
        <v>166</v>
      </c>
      <c r="P5" s="106" t="s">
        <v>167</v>
      </c>
      <c r="Q5" s="100" t="s">
        <v>0</v>
      </c>
      <c r="R5" s="324"/>
      <c r="S5" s="324"/>
      <c r="T5" s="319"/>
    </row>
    <row r="6" spans="2:20" ht="27" customHeight="1" x14ac:dyDescent="0.2">
      <c r="B6" s="320"/>
      <c r="C6" s="77" t="s">
        <v>1</v>
      </c>
      <c r="D6" s="106" t="s">
        <v>2</v>
      </c>
      <c r="E6" s="106" t="s">
        <v>3</v>
      </c>
      <c r="F6" s="106" t="s">
        <v>4</v>
      </c>
      <c r="G6" s="106" t="s">
        <v>5</v>
      </c>
      <c r="H6" s="106" t="s">
        <v>6</v>
      </c>
      <c r="I6" s="106" t="s">
        <v>7</v>
      </c>
      <c r="J6" s="106" t="s">
        <v>8</v>
      </c>
      <c r="K6" s="106" t="s">
        <v>9</v>
      </c>
      <c r="L6" s="106" t="s">
        <v>10</v>
      </c>
      <c r="M6" s="106" t="s">
        <v>11</v>
      </c>
      <c r="N6" s="106" t="s">
        <v>12</v>
      </c>
      <c r="O6" s="106" t="s">
        <v>13</v>
      </c>
      <c r="P6" s="106" t="s">
        <v>14</v>
      </c>
      <c r="Q6" s="77" t="s">
        <v>15</v>
      </c>
      <c r="R6" s="106" t="s">
        <v>16</v>
      </c>
      <c r="S6" s="106" t="s">
        <v>258</v>
      </c>
      <c r="T6" s="320"/>
    </row>
    <row r="7" spans="2:20" ht="36" x14ac:dyDescent="0.2">
      <c r="B7" s="59"/>
      <c r="C7" s="93"/>
      <c r="D7" s="94" t="s">
        <v>191</v>
      </c>
      <c r="E7" s="94" t="s">
        <v>192</v>
      </c>
      <c r="F7" s="94" t="s">
        <v>193</v>
      </c>
      <c r="G7" s="94">
        <v>4910</v>
      </c>
      <c r="H7" s="94" t="s">
        <v>194</v>
      </c>
      <c r="I7" s="94" t="s">
        <v>195</v>
      </c>
      <c r="J7" s="95">
        <v>5110</v>
      </c>
      <c r="K7" s="95">
        <v>7711</v>
      </c>
      <c r="L7" s="96" t="s">
        <v>196</v>
      </c>
      <c r="M7" s="96" t="s">
        <v>197</v>
      </c>
      <c r="N7" s="96" t="s">
        <v>215</v>
      </c>
      <c r="O7" s="96" t="s">
        <v>198</v>
      </c>
      <c r="P7" s="94" t="s">
        <v>199</v>
      </c>
      <c r="Q7" s="97"/>
      <c r="R7" s="98"/>
      <c r="S7" s="98"/>
      <c r="T7" s="99"/>
    </row>
    <row r="8" spans="2:20" ht="12.75" x14ac:dyDescent="0.2">
      <c r="B8" s="112" t="s">
        <v>17</v>
      </c>
      <c r="C8" s="164">
        <v>8704.5</v>
      </c>
      <c r="D8" s="165">
        <v>8704.5</v>
      </c>
      <c r="E8" s="165">
        <v>105.6</v>
      </c>
      <c r="F8" s="165">
        <v>22144.1</v>
      </c>
      <c r="G8" s="165">
        <v>2492</v>
      </c>
      <c r="H8" s="165">
        <v>33228.699999999997</v>
      </c>
      <c r="I8" s="165">
        <v>426.29999999999995</v>
      </c>
      <c r="J8" s="165">
        <v>2001.8000000000002</v>
      </c>
      <c r="K8" s="166">
        <v>2907.2999999999997</v>
      </c>
      <c r="L8" s="164">
        <v>4118.2</v>
      </c>
      <c r="M8" s="165">
        <v>5101.8</v>
      </c>
      <c r="N8" s="165">
        <v>6973.2999999999993</v>
      </c>
      <c r="O8" s="165">
        <v>884.02056844999993</v>
      </c>
      <c r="P8" s="165">
        <v>2131.8673223014634</v>
      </c>
      <c r="Q8" s="165">
        <v>91219.487890751465</v>
      </c>
      <c r="R8" s="283">
        <v>2150788.3121092487</v>
      </c>
      <c r="S8" s="166">
        <v>2242007.8000000003</v>
      </c>
      <c r="T8" s="112" t="s">
        <v>17</v>
      </c>
    </row>
    <row r="9" spans="2:20" x14ac:dyDescent="0.2">
      <c r="B9" s="112" t="s">
        <v>269</v>
      </c>
      <c r="C9" s="164">
        <v>8704.5</v>
      </c>
      <c r="D9" s="165">
        <v>8704.5</v>
      </c>
      <c r="E9" s="165">
        <v>105.6</v>
      </c>
      <c r="F9" s="165">
        <v>22144.1</v>
      </c>
      <c r="G9" s="165">
        <v>2492</v>
      </c>
      <c r="H9" s="165">
        <v>33228.699999999997</v>
      </c>
      <c r="I9" s="165">
        <v>426.29999999999995</v>
      </c>
      <c r="J9" s="165">
        <v>2001.8000000000002</v>
      </c>
      <c r="K9" s="166">
        <v>2907.2999999999997</v>
      </c>
      <c r="L9" s="164">
        <v>4118.2</v>
      </c>
      <c r="M9" s="165">
        <v>5101.8</v>
      </c>
      <c r="N9" s="165">
        <v>6973.2999999999993</v>
      </c>
      <c r="O9" s="165">
        <v>884.02056844999993</v>
      </c>
      <c r="P9" s="165">
        <v>2131.8673223014634</v>
      </c>
      <c r="Q9" s="165">
        <v>91219.487890751465</v>
      </c>
      <c r="R9" s="223" t="s">
        <v>141</v>
      </c>
      <c r="S9" s="166">
        <v>91219.487890751465</v>
      </c>
      <c r="T9" s="113" t="s">
        <v>269</v>
      </c>
    </row>
    <row r="10" spans="2:20" x14ac:dyDescent="0.2">
      <c r="B10" s="112" t="s">
        <v>19</v>
      </c>
      <c r="C10" s="164">
        <v>8704.5</v>
      </c>
      <c r="D10" s="165">
        <v>8704.5</v>
      </c>
      <c r="E10" s="165">
        <v>105.6</v>
      </c>
      <c r="F10" s="225" t="s">
        <v>141</v>
      </c>
      <c r="G10" s="225" t="s">
        <v>141</v>
      </c>
      <c r="H10" s="225" t="s">
        <v>141</v>
      </c>
      <c r="I10" s="225" t="s">
        <v>141</v>
      </c>
      <c r="J10" s="225" t="s">
        <v>141</v>
      </c>
      <c r="K10" s="225" t="s">
        <v>141</v>
      </c>
      <c r="L10" s="223" t="s">
        <v>141</v>
      </c>
      <c r="M10" s="223" t="s">
        <v>141</v>
      </c>
      <c r="N10" s="223" t="s">
        <v>141</v>
      </c>
      <c r="O10" s="223" t="s">
        <v>141</v>
      </c>
      <c r="P10" s="223" t="s">
        <v>141</v>
      </c>
      <c r="Q10" s="165">
        <v>8810.1</v>
      </c>
      <c r="R10" s="223" t="s">
        <v>141</v>
      </c>
      <c r="S10" s="166">
        <v>8810.1</v>
      </c>
      <c r="T10" s="113" t="s">
        <v>19</v>
      </c>
    </row>
    <row r="11" spans="2:20" x14ac:dyDescent="0.2">
      <c r="B11" s="114" t="s">
        <v>261</v>
      </c>
      <c r="C11" s="164">
        <v>8704.5</v>
      </c>
      <c r="D11" s="165">
        <v>8704.5</v>
      </c>
      <c r="E11" s="225" t="s">
        <v>141</v>
      </c>
      <c r="F11" s="225" t="s">
        <v>141</v>
      </c>
      <c r="G11" s="225" t="s">
        <v>141</v>
      </c>
      <c r="H11" s="225" t="s">
        <v>141</v>
      </c>
      <c r="I11" s="225" t="s">
        <v>141</v>
      </c>
      <c r="J11" s="225" t="s">
        <v>141</v>
      </c>
      <c r="K11" s="225" t="s">
        <v>141</v>
      </c>
      <c r="L11" s="223" t="s">
        <v>141</v>
      </c>
      <c r="M11" s="223" t="s">
        <v>141</v>
      </c>
      <c r="N11" s="223" t="s">
        <v>141</v>
      </c>
      <c r="O11" s="223" t="s">
        <v>141</v>
      </c>
      <c r="P11" s="223" t="s">
        <v>141</v>
      </c>
      <c r="Q11" s="165">
        <v>8704.5</v>
      </c>
      <c r="R11" s="223" t="s">
        <v>141</v>
      </c>
      <c r="S11" s="166">
        <v>8704.5</v>
      </c>
      <c r="T11" s="115" t="s">
        <v>273</v>
      </c>
    </row>
    <row r="12" spans="2:20" ht="24" x14ac:dyDescent="0.2">
      <c r="B12" s="114" t="s">
        <v>262</v>
      </c>
      <c r="C12" s="224">
        <v>105.6</v>
      </c>
      <c r="D12" s="225" t="s">
        <v>141</v>
      </c>
      <c r="E12" s="165">
        <v>105.6</v>
      </c>
      <c r="F12" s="225" t="s">
        <v>141</v>
      </c>
      <c r="G12" s="225" t="s">
        <v>141</v>
      </c>
      <c r="H12" s="225" t="s">
        <v>141</v>
      </c>
      <c r="I12" s="225" t="s">
        <v>141</v>
      </c>
      <c r="J12" s="225" t="s">
        <v>141</v>
      </c>
      <c r="K12" s="225" t="s">
        <v>141</v>
      </c>
      <c r="L12" s="223" t="s">
        <v>141</v>
      </c>
      <c r="M12" s="223" t="s">
        <v>141</v>
      </c>
      <c r="N12" s="223" t="s">
        <v>141</v>
      </c>
      <c r="O12" s="223" t="s">
        <v>141</v>
      </c>
      <c r="P12" s="223" t="s">
        <v>141</v>
      </c>
      <c r="Q12" s="165">
        <v>105.6</v>
      </c>
      <c r="R12" s="223" t="s">
        <v>141</v>
      </c>
      <c r="S12" s="166">
        <v>105.6</v>
      </c>
      <c r="T12" s="115" t="s">
        <v>274</v>
      </c>
    </row>
    <row r="13" spans="2:20" x14ac:dyDescent="0.2">
      <c r="B13" s="112" t="s">
        <v>263</v>
      </c>
      <c r="C13" s="225" t="s">
        <v>141</v>
      </c>
      <c r="D13" s="225" t="s">
        <v>141</v>
      </c>
      <c r="E13" s="225" t="s">
        <v>141</v>
      </c>
      <c r="F13" s="165">
        <v>22144.1</v>
      </c>
      <c r="G13" s="225" t="s">
        <v>141</v>
      </c>
      <c r="H13" s="225" t="s">
        <v>141</v>
      </c>
      <c r="I13" s="225" t="s">
        <v>141</v>
      </c>
      <c r="J13" s="225" t="s">
        <v>141</v>
      </c>
      <c r="K13" s="225" t="s">
        <v>141</v>
      </c>
      <c r="L13" s="223" t="s">
        <v>141</v>
      </c>
      <c r="M13" s="223" t="s">
        <v>141</v>
      </c>
      <c r="N13" s="223" t="s">
        <v>141</v>
      </c>
      <c r="O13" s="223" t="s">
        <v>141</v>
      </c>
      <c r="P13" s="223" t="s">
        <v>141</v>
      </c>
      <c r="Q13" s="165">
        <v>22144.1</v>
      </c>
      <c r="R13" s="223" t="s">
        <v>141</v>
      </c>
      <c r="S13" s="166">
        <v>22144.1</v>
      </c>
      <c r="T13" s="113" t="s">
        <v>263</v>
      </c>
    </row>
    <row r="14" spans="2:20" x14ac:dyDescent="0.2">
      <c r="B14" s="220" t="s">
        <v>22</v>
      </c>
      <c r="C14" s="225" t="s">
        <v>141</v>
      </c>
      <c r="D14" s="225" t="s">
        <v>141</v>
      </c>
      <c r="E14" s="225" t="s">
        <v>141</v>
      </c>
      <c r="F14" s="225" t="s">
        <v>141</v>
      </c>
      <c r="G14" s="165">
        <v>2492</v>
      </c>
      <c r="H14" s="225" t="s">
        <v>141</v>
      </c>
      <c r="I14" s="225" t="s">
        <v>141</v>
      </c>
      <c r="J14" s="225" t="s">
        <v>141</v>
      </c>
      <c r="K14" s="225" t="s">
        <v>141</v>
      </c>
      <c r="L14" s="223" t="s">
        <v>141</v>
      </c>
      <c r="M14" s="223" t="s">
        <v>141</v>
      </c>
      <c r="N14" s="223" t="s">
        <v>141</v>
      </c>
      <c r="O14" s="223" t="s">
        <v>141</v>
      </c>
      <c r="P14" s="223" t="s">
        <v>141</v>
      </c>
      <c r="Q14" s="165">
        <v>2492</v>
      </c>
      <c r="R14" s="223" t="s">
        <v>141</v>
      </c>
      <c r="S14" s="166">
        <v>2492</v>
      </c>
      <c r="T14" s="113" t="s">
        <v>22</v>
      </c>
    </row>
    <row r="15" spans="2:20" x14ac:dyDescent="0.2">
      <c r="B15" s="220" t="s">
        <v>23</v>
      </c>
      <c r="C15" s="225" t="s">
        <v>141</v>
      </c>
      <c r="D15" s="225" t="s">
        <v>141</v>
      </c>
      <c r="E15" s="225" t="s">
        <v>141</v>
      </c>
      <c r="F15" s="225" t="s">
        <v>141</v>
      </c>
      <c r="G15" s="225" t="s">
        <v>141</v>
      </c>
      <c r="H15" s="165">
        <v>33228.699999999997</v>
      </c>
      <c r="I15" s="225" t="s">
        <v>141</v>
      </c>
      <c r="J15" s="225" t="s">
        <v>141</v>
      </c>
      <c r="K15" s="225" t="s">
        <v>141</v>
      </c>
      <c r="L15" s="223" t="s">
        <v>141</v>
      </c>
      <c r="M15" s="223" t="s">
        <v>141</v>
      </c>
      <c r="N15" s="223" t="s">
        <v>141</v>
      </c>
      <c r="O15" s="223" t="s">
        <v>141</v>
      </c>
      <c r="P15" s="223" t="s">
        <v>141</v>
      </c>
      <c r="Q15" s="165">
        <v>33228.699999999997</v>
      </c>
      <c r="R15" s="223" t="s">
        <v>141</v>
      </c>
      <c r="S15" s="166">
        <v>33228.699999999997</v>
      </c>
      <c r="T15" s="113" t="s">
        <v>23</v>
      </c>
    </row>
    <row r="16" spans="2:20" x14ac:dyDescent="0.2">
      <c r="B16" s="220" t="s">
        <v>264</v>
      </c>
      <c r="C16" s="225" t="s">
        <v>141</v>
      </c>
      <c r="D16" s="225" t="s">
        <v>141</v>
      </c>
      <c r="E16" s="225" t="s">
        <v>141</v>
      </c>
      <c r="F16" s="225" t="s">
        <v>141</v>
      </c>
      <c r="G16" s="225" t="s">
        <v>141</v>
      </c>
      <c r="H16" s="225" t="s">
        <v>141</v>
      </c>
      <c r="I16" s="165">
        <v>426.29999999999995</v>
      </c>
      <c r="J16" s="225" t="s">
        <v>141</v>
      </c>
      <c r="K16" s="225" t="s">
        <v>141</v>
      </c>
      <c r="L16" s="223" t="s">
        <v>141</v>
      </c>
      <c r="M16" s="223" t="s">
        <v>141</v>
      </c>
      <c r="N16" s="223" t="s">
        <v>141</v>
      </c>
      <c r="O16" s="223" t="s">
        <v>141</v>
      </c>
      <c r="P16" s="223" t="s">
        <v>141</v>
      </c>
      <c r="Q16" s="165">
        <v>426.29999999999995</v>
      </c>
      <c r="R16" s="223" t="s">
        <v>141</v>
      </c>
      <c r="S16" s="166">
        <v>426.29999999999995</v>
      </c>
      <c r="T16" s="113" t="s">
        <v>264</v>
      </c>
    </row>
    <row r="17" spans="2:20" x14ac:dyDescent="0.2">
      <c r="B17" s="220" t="s">
        <v>24</v>
      </c>
      <c r="C17" s="225" t="s">
        <v>141</v>
      </c>
      <c r="D17" s="225" t="s">
        <v>141</v>
      </c>
      <c r="E17" s="225" t="s">
        <v>141</v>
      </c>
      <c r="F17" s="225" t="s">
        <v>141</v>
      </c>
      <c r="G17" s="225" t="s">
        <v>141</v>
      </c>
      <c r="H17" s="225" t="s">
        <v>141</v>
      </c>
      <c r="I17" s="225" t="s">
        <v>141</v>
      </c>
      <c r="J17" s="165">
        <v>2001.8000000000002</v>
      </c>
      <c r="K17" s="225" t="s">
        <v>141</v>
      </c>
      <c r="L17" s="223" t="s">
        <v>141</v>
      </c>
      <c r="M17" s="223" t="s">
        <v>141</v>
      </c>
      <c r="N17" s="223" t="s">
        <v>141</v>
      </c>
      <c r="O17" s="223" t="s">
        <v>141</v>
      </c>
      <c r="P17" s="223" t="s">
        <v>141</v>
      </c>
      <c r="Q17" s="165">
        <v>2001.8000000000002</v>
      </c>
      <c r="R17" s="223" t="s">
        <v>141</v>
      </c>
      <c r="S17" s="166">
        <v>2001.8000000000002</v>
      </c>
      <c r="T17" s="113" t="s">
        <v>24</v>
      </c>
    </row>
    <row r="18" spans="2:20" x14ac:dyDescent="0.2">
      <c r="B18" s="221" t="s">
        <v>265</v>
      </c>
      <c r="C18" s="225" t="s">
        <v>141</v>
      </c>
      <c r="D18" s="225" t="s">
        <v>141</v>
      </c>
      <c r="E18" s="225" t="s">
        <v>141</v>
      </c>
      <c r="F18" s="225" t="s">
        <v>141</v>
      </c>
      <c r="G18" s="225" t="s">
        <v>141</v>
      </c>
      <c r="H18" s="225" t="s">
        <v>141</v>
      </c>
      <c r="I18" s="225" t="s">
        <v>141</v>
      </c>
      <c r="J18" s="225" t="s">
        <v>141</v>
      </c>
      <c r="K18" s="166">
        <v>2907.2999999999997</v>
      </c>
      <c r="L18" s="223" t="s">
        <v>141</v>
      </c>
      <c r="M18" s="223" t="s">
        <v>141</v>
      </c>
      <c r="N18" s="223" t="s">
        <v>141</v>
      </c>
      <c r="O18" s="223" t="s">
        <v>141</v>
      </c>
      <c r="P18" s="223" t="s">
        <v>141</v>
      </c>
      <c r="Q18" s="165">
        <v>2907.2999999999997</v>
      </c>
      <c r="R18" s="223" t="s">
        <v>141</v>
      </c>
      <c r="S18" s="166">
        <v>2907.2999999999997</v>
      </c>
      <c r="T18" s="113" t="s">
        <v>265</v>
      </c>
    </row>
    <row r="19" spans="2:20" x14ac:dyDescent="0.2">
      <c r="B19" s="220" t="s">
        <v>266</v>
      </c>
      <c r="C19" s="225" t="s">
        <v>141</v>
      </c>
      <c r="D19" s="223" t="s">
        <v>141</v>
      </c>
      <c r="E19" s="223" t="s">
        <v>141</v>
      </c>
      <c r="F19" s="223" t="s">
        <v>141</v>
      </c>
      <c r="G19" s="223" t="s">
        <v>141</v>
      </c>
      <c r="H19" s="223" t="s">
        <v>141</v>
      </c>
      <c r="I19" s="223" t="s">
        <v>141</v>
      </c>
      <c r="J19" s="223" t="s">
        <v>141</v>
      </c>
      <c r="K19" s="223" t="s">
        <v>141</v>
      </c>
      <c r="L19" s="164">
        <v>4118.2</v>
      </c>
      <c r="M19" s="223" t="s">
        <v>141</v>
      </c>
      <c r="N19" s="223" t="s">
        <v>141</v>
      </c>
      <c r="O19" s="223" t="s">
        <v>141</v>
      </c>
      <c r="P19" s="223" t="s">
        <v>141</v>
      </c>
      <c r="Q19" s="165">
        <v>4118.2</v>
      </c>
      <c r="R19" s="223" t="s">
        <v>141</v>
      </c>
      <c r="S19" s="166">
        <v>4118.2</v>
      </c>
      <c r="T19" s="113" t="s">
        <v>266</v>
      </c>
    </row>
    <row r="20" spans="2:20" x14ac:dyDescent="0.2">
      <c r="B20" s="220" t="s">
        <v>25</v>
      </c>
      <c r="C20" s="225" t="s">
        <v>141</v>
      </c>
      <c r="D20" s="223" t="s">
        <v>141</v>
      </c>
      <c r="E20" s="223" t="s">
        <v>141</v>
      </c>
      <c r="F20" s="223" t="s">
        <v>141</v>
      </c>
      <c r="G20" s="223" t="s">
        <v>141</v>
      </c>
      <c r="H20" s="223" t="s">
        <v>141</v>
      </c>
      <c r="I20" s="223" t="s">
        <v>141</v>
      </c>
      <c r="J20" s="223" t="s">
        <v>141</v>
      </c>
      <c r="K20" s="223" t="s">
        <v>141</v>
      </c>
      <c r="L20" s="223" t="s">
        <v>141</v>
      </c>
      <c r="M20" s="165">
        <v>5101.8</v>
      </c>
      <c r="N20" s="223" t="s">
        <v>141</v>
      </c>
      <c r="O20" s="223" t="s">
        <v>141</v>
      </c>
      <c r="P20" s="223" t="s">
        <v>141</v>
      </c>
      <c r="Q20" s="165">
        <v>5101.8</v>
      </c>
      <c r="R20" s="223" t="s">
        <v>141</v>
      </c>
      <c r="S20" s="166">
        <v>5101.8</v>
      </c>
      <c r="T20" s="113" t="s">
        <v>25</v>
      </c>
    </row>
    <row r="21" spans="2:20" x14ac:dyDescent="0.2">
      <c r="B21" s="220" t="s">
        <v>26</v>
      </c>
      <c r="C21" s="225" t="s">
        <v>141</v>
      </c>
      <c r="D21" s="223" t="s">
        <v>141</v>
      </c>
      <c r="E21" s="223" t="s">
        <v>141</v>
      </c>
      <c r="F21" s="223" t="s">
        <v>141</v>
      </c>
      <c r="G21" s="223" t="s">
        <v>141</v>
      </c>
      <c r="H21" s="223" t="s">
        <v>141</v>
      </c>
      <c r="I21" s="223" t="s">
        <v>141</v>
      </c>
      <c r="J21" s="223" t="s">
        <v>141</v>
      </c>
      <c r="K21" s="223" t="s">
        <v>141</v>
      </c>
      <c r="L21" s="223" t="s">
        <v>141</v>
      </c>
      <c r="M21" s="223" t="s">
        <v>141</v>
      </c>
      <c r="N21" s="165">
        <v>6973.2999999999993</v>
      </c>
      <c r="O21" s="223" t="s">
        <v>141</v>
      </c>
      <c r="P21" s="223" t="s">
        <v>141</v>
      </c>
      <c r="Q21" s="165">
        <v>6973.2999999999993</v>
      </c>
      <c r="R21" s="223" t="s">
        <v>141</v>
      </c>
      <c r="S21" s="166">
        <v>6973.2999999999993</v>
      </c>
      <c r="T21" s="113" t="s">
        <v>26</v>
      </c>
    </row>
    <row r="22" spans="2:20" ht="24" customHeight="1" x14ac:dyDescent="0.2">
      <c r="B22" s="221" t="s">
        <v>267</v>
      </c>
      <c r="C22" s="225" t="s">
        <v>141</v>
      </c>
      <c r="D22" s="223" t="s">
        <v>141</v>
      </c>
      <c r="E22" s="223" t="s">
        <v>141</v>
      </c>
      <c r="F22" s="223" t="s">
        <v>141</v>
      </c>
      <c r="G22" s="223" t="s">
        <v>141</v>
      </c>
      <c r="H22" s="223" t="s">
        <v>141</v>
      </c>
      <c r="I22" s="223" t="s">
        <v>141</v>
      </c>
      <c r="J22" s="223" t="s">
        <v>141</v>
      </c>
      <c r="K22" s="223" t="s">
        <v>141</v>
      </c>
      <c r="L22" s="223" t="s">
        <v>141</v>
      </c>
      <c r="M22" s="223" t="s">
        <v>141</v>
      </c>
      <c r="N22" s="223" t="s">
        <v>141</v>
      </c>
      <c r="O22" s="165">
        <v>884.02056844999993</v>
      </c>
      <c r="P22" s="223" t="s">
        <v>141</v>
      </c>
      <c r="Q22" s="165">
        <v>884.02056844999993</v>
      </c>
      <c r="R22" s="223" t="s">
        <v>141</v>
      </c>
      <c r="S22" s="166">
        <v>884.02056844999993</v>
      </c>
      <c r="T22" s="113" t="s">
        <v>228</v>
      </c>
    </row>
    <row r="23" spans="2:20" x14ac:dyDescent="0.2">
      <c r="B23" s="220" t="s">
        <v>268</v>
      </c>
      <c r="C23" s="225" t="s">
        <v>141</v>
      </c>
      <c r="D23" s="223" t="s">
        <v>141</v>
      </c>
      <c r="E23" s="223" t="s">
        <v>141</v>
      </c>
      <c r="F23" s="223" t="s">
        <v>141</v>
      </c>
      <c r="G23" s="223" t="s">
        <v>141</v>
      </c>
      <c r="H23" s="223" t="s">
        <v>141</v>
      </c>
      <c r="I23" s="223" t="s">
        <v>141</v>
      </c>
      <c r="J23" s="223" t="s">
        <v>141</v>
      </c>
      <c r="K23" s="223" t="s">
        <v>141</v>
      </c>
      <c r="L23" s="223" t="s">
        <v>141</v>
      </c>
      <c r="M23" s="223" t="s">
        <v>141</v>
      </c>
      <c r="N23" s="223" t="s">
        <v>141</v>
      </c>
      <c r="O23" s="223" t="s">
        <v>141</v>
      </c>
      <c r="P23" s="165">
        <v>2131.8673223014634</v>
      </c>
      <c r="Q23" s="165">
        <v>2131.8673223014634</v>
      </c>
      <c r="R23" s="223" t="s">
        <v>141</v>
      </c>
      <c r="S23" s="166">
        <v>2131.8673223014634</v>
      </c>
      <c r="T23" s="113" t="s">
        <v>268</v>
      </c>
    </row>
    <row r="24" spans="2:20" ht="12.75" x14ac:dyDescent="0.2">
      <c r="B24" s="220" t="s">
        <v>270</v>
      </c>
      <c r="C24" s="225" t="s">
        <v>141</v>
      </c>
      <c r="D24" s="223" t="s">
        <v>141</v>
      </c>
      <c r="E24" s="223" t="s">
        <v>141</v>
      </c>
      <c r="F24" s="223" t="s">
        <v>141</v>
      </c>
      <c r="G24" s="223" t="s">
        <v>141</v>
      </c>
      <c r="H24" s="223" t="s">
        <v>141</v>
      </c>
      <c r="I24" s="223" t="s">
        <v>141</v>
      </c>
      <c r="J24" s="223" t="s">
        <v>141</v>
      </c>
      <c r="K24" s="223" t="s">
        <v>141</v>
      </c>
      <c r="L24" s="223" t="s">
        <v>141</v>
      </c>
      <c r="M24" s="223" t="s">
        <v>141</v>
      </c>
      <c r="N24" s="223" t="s">
        <v>141</v>
      </c>
      <c r="O24" s="223" t="s">
        <v>141</v>
      </c>
      <c r="P24" s="223" t="s">
        <v>141</v>
      </c>
      <c r="Q24" s="223"/>
      <c r="R24" s="283">
        <v>2150788.3121092487</v>
      </c>
      <c r="S24" s="166">
        <v>2150788.3121092487</v>
      </c>
      <c r="T24" s="113" t="s">
        <v>270</v>
      </c>
    </row>
    <row r="25" spans="2:20" x14ac:dyDescent="0.2">
      <c r="B25" s="222" t="s">
        <v>27</v>
      </c>
      <c r="C25" s="225" t="s">
        <v>141</v>
      </c>
      <c r="D25" s="223" t="s">
        <v>141</v>
      </c>
      <c r="E25" s="223" t="s">
        <v>141</v>
      </c>
      <c r="F25" s="223" t="s">
        <v>141</v>
      </c>
      <c r="G25" s="223" t="s">
        <v>141</v>
      </c>
      <c r="H25" s="223" t="s">
        <v>141</v>
      </c>
      <c r="I25" s="223" t="s">
        <v>141</v>
      </c>
      <c r="J25" s="223" t="s">
        <v>141</v>
      </c>
      <c r="K25" s="223" t="s">
        <v>141</v>
      </c>
      <c r="L25" s="223" t="s">
        <v>141</v>
      </c>
      <c r="M25" s="223" t="s">
        <v>141</v>
      </c>
      <c r="N25" s="223" t="s">
        <v>141</v>
      </c>
      <c r="O25" s="223" t="s">
        <v>141</v>
      </c>
      <c r="P25" s="165">
        <v>434.6</v>
      </c>
      <c r="Q25" s="165">
        <v>434.6</v>
      </c>
      <c r="R25" s="223" t="s">
        <v>141</v>
      </c>
      <c r="S25" s="165">
        <v>434.6</v>
      </c>
      <c r="T25" s="116" t="s">
        <v>27</v>
      </c>
    </row>
    <row r="26" spans="2:20" x14ac:dyDescent="0.2">
      <c r="B26" s="222" t="s">
        <v>28</v>
      </c>
      <c r="C26" s="225" t="s">
        <v>141</v>
      </c>
      <c r="D26" s="223" t="s">
        <v>141</v>
      </c>
      <c r="E26" s="223" t="s">
        <v>141</v>
      </c>
      <c r="F26" s="223" t="s">
        <v>141</v>
      </c>
      <c r="G26" s="223" t="s">
        <v>141</v>
      </c>
      <c r="H26" s="223" t="s">
        <v>141</v>
      </c>
      <c r="I26" s="223" t="s">
        <v>141</v>
      </c>
      <c r="J26" s="223" t="s">
        <v>141</v>
      </c>
      <c r="K26" s="223" t="s">
        <v>141</v>
      </c>
      <c r="L26" s="223" t="s">
        <v>141</v>
      </c>
      <c r="M26" s="223" t="s">
        <v>141</v>
      </c>
      <c r="N26" s="223" t="s">
        <v>141</v>
      </c>
      <c r="O26" s="223" t="s">
        <v>141</v>
      </c>
      <c r="P26" s="165">
        <v>434.6</v>
      </c>
      <c r="Q26" s="165">
        <v>434.6</v>
      </c>
      <c r="R26" s="223" t="s">
        <v>141</v>
      </c>
      <c r="S26" s="165">
        <v>434.6</v>
      </c>
      <c r="T26" s="116" t="s">
        <v>28</v>
      </c>
    </row>
    <row r="27" spans="2:20" x14ac:dyDescent="0.2">
      <c r="B27" s="222" t="s">
        <v>272</v>
      </c>
      <c r="C27" s="225" t="s">
        <v>141</v>
      </c>
      <c r="D27" s="223" t="s">
        <v>141</v>
      </c>
      <c r="E27" s="223" t="s">
        <v>141</v>
      </c>
      <c r="F27" s="223" t="s">
        <v>141</v>
      </c>
      <c r="G27" s="223" t="s">
        <v>141</v>
      </c>
      <c r="H27" s="223" t="s">
        <v>141</v>
      </c>
      <c r="I27" s="223" t="s">
        <v>141</v>
      </c>
      <c r="J27" s="223" t="s">
        <v>141</v>
      </c>
      <c r="K27" s="223" t="s">
        <v>141</v>
      </c>
      <c r="L27" s="223" t="s">
        <v>141</v>
      </c>
      <c r="M27" s="223" t="s">
        <v>141</v>
      </c>
      <c r="N27" s="223" t="s">
        <v>141</v>
      </c>
      <c r="O27" s="223" t="s">
        <v>141</v>
      </c>
      <c r="P27" s="223" t="s">
        <v>141</v>
      </c>
      <c r="Q27" s="223" t="s">
        <v>141</v>
      </c>
      <c r="R27" s="223" t="s">
        <v>141</v>
      </c>
      <c r="S27" s="223" t="s">
        <v>141</v>
      </c>
      <c r="T27" s="116" t="s">
        <v>127</v>
      </c>
    </row>
    <row r="28" spans="2:20" x14ac:dyDescent="0.2">
      <c r="B28" s="116" t="s">
        <v>29</v>
      </c>
      <c r="C28" s="164">
        <v>8810.1</v>
      </c>
      <c r="D28" s="165">
        <v>8704.5</v>
      </c>
      <c r="E28" s="165">
        <v>105.6</v>
      </c>
      <c r="F28" s="165">
        <v>22144.1</v>
      </c>
      <c r="G28" s="165">
        <v>2492</v>
      </c>
      <c r="H28" s="165">
        <v>33228.699999999997</v>
      </c>
      <c r="I28" s="165">
        <v>426.29999999999995</v>
      </c>
      <c r="J28" s="165">
        <v>2001.8000000000002</v>
      </c>
      <c r="K28" s="166">
        <v>2907.2999999999997</v>
      </c>
      <c r="L28" s="170">
        <v>4118.2</v>
      </c>
      <c r="M28" s="171">
        <v>5101.8</v>
      </c>
      <c r="N28" s="171">
        <v>6973.2999999999993</v>
      </c>
      <c r="O28" s="171">
        <v>884.02056844999993</v>
      </c>
      <c r="P28" s="171">
        <v>2566.4673223014634</v>
      </c>
      <c r="Q28" s="171">
        <v>91654.087890751471</v>
      </c>
      <c r="R28" s="165">
        <v>2150788.3121092487</v>
      </c>
      <c r="S28" s="166">
        <v>2242442.4000000004</v>
      </c>
      <c r="T28" s="117" t="s">
        <v>29</v>
      </c>
    </row>
    <row r="29" spans="2:20" ht="24" x14ac:dyDescent="0.2">
      <c r="B29" s="118" t="s">
        <v>128</v>
      </c>
      <c r="C29" s="164">
        <v>4855.7</v>
      </c>
      <c r="D29" s="165">
        <v>4817.3</v>
      </c>
      <c r="E29" s="165">
        <v>38.4</v>
      </c>
      <c r="F29" s="165">
        <v>13546.5</v>
      </c>
      <c r="G29" s="165">
        <v>1366.4</v>
      </c>
      <c r="H29" s="165">
        <v>14157.8</v>
      </c>
      <c r="I29" s="165">
        <v>166.29999999999998</v>
      </c>
      <c r="J29" s="165">
        <v>1454.8999999999999</v>
      </c>
      <c r="K29" s="166">
        <v>1244.8999999999999</v>
      </c>
      <c r="L29" s="170">
        <v>2937.7</v>
      </c>
      <c r="M29" s="171">
        <v>2085.8000000000002</v>
      </c>
      <c r="N29" s="171">
        <v>3470.3999999999996</v>
      </c>
      <c r="O29" s="171">
        <v>265.20617053499996</v>
      </c>
      <c r="P29" s="171">
        <v>107.40262920000001</v>
      </c>
      <c r="Q29" s="171">
        <v>45659.008799734998</v>
      </c>
      <c r="R29" s="171">
        <v>1122035.1912002647</v>
      </c>
      <c r="S29" s="172">
        <v>1167694.1999999997</v>
      </c>
      <c r="T29" s="119" t="s">
        <v>275</v>
      </c>
    </row>
    <row r="30" spans="2:20" ht="24" x14ac:dyDescent="0.2">
      <c r="B30" s="118" t="s">
        <v>271</v>
      </c>
      <c r="C30" s="164">
        <v>3954.4000000000005</v>
      </c>
      <c r="D30" s="165">
        <v>3887.2</v>
      </c>
      <c r="E30" s="165">
        <v>67.199999999999989</v>
      </c>
      <c r="F30" s="165">
        <v>8597.5999999999985</v>
      </c>
      <c r="G30" s="165">
        <v>1125.5999999999999</v>
      </c>
      <c r="H30" s="165">
        <v>19070.899999999998</v>
      </c>
      <c r="I30" s="165">
        <v>260</v>
      </c>
      <c r="J30" s="165">
        <v>546.90000000000032</v>
      </c>
      <c r="K30" s="166">
        <v>1662.3999999999999</v>
      </c>
      <c r="L30" s="170">
        <v>1180.5</v>
      </c>
      <c r="M30" s="171">
        <v>3016</v>
      </c>
      <c r="N30" s="171">
        <v>3502.8999999999996</v>
      </c>
      <c r="O30" s="171">
        <v>618.81439791499997</v>
      </c>
      <c r="P30" s="171">
        <v>2459.0646931014635</v>
      </c>
      <c r="Q30" s="171">
        <v>45995.079091016472</v>
      </c>
      <c r="R30" s="171">
        <v>1028753.120908984</v>
      </c>
      <c r="S30" s="172">
        <v>1074748.2000000007</v>
      </c>
      <c r="T30" s="119" t="s">
        <v>169</v>
      </c>
    </row>
    <row r="31" spans="2:20" x14ac:dyDescent="0.2">
      <c r="B31" s="120" t="s">
        <v>30</v>
      </c>
      <c r="C31" s="164">
        <v>1473.6</v>
      </c>
      <c r="D31" s="165">
        <v>1473.6</v>
      </c>
      <c r="E31" s="165" t="s">
        <v>31</v>
      </c>
      <c r="F31" s="165">
        <v>4266.5</v>
      </c>
      <c r="G31" s="165">
        <v>1107.4000000000001</v>
      </c>
      <c r="H31" s="165">
        <v>6306.9</v>
      </c>
      <c r="I31" s="165">
        <v>107.6</v>
      </c>
      <c r="J31" s="165">
        <v>434.7</v>
      </c>
      <c r="K31" s="166">
        <v>238.9</v>
      </c>
      <c r="L31" s="170">
        <v>472.8</v>
      </c>
      <c r="M31" s="171">
        <v>2205.1</v>
      </c>
      <c r="N31" s="171">
        <v>4836.8999999999996</v>
      </c>
      <c r="O31" s="171">
        <v>555.6</v>
      </c>
      <c r="P31" s="171">
        <v>0</v>
      </c>
      <c r="Q31" s="171">
        <v>22006</v>
      </c>
      <c r="R31" s="171">
        <v>427329.8</v>
      </c>
      <c r="S31" s="172">
        <v>449335.8</v>
      </c>
      <c r="T31" s="120" t="s">
        <v>30</v>
      </c>
    </row>
    <row r="32" spans="2:20" x14ac:dyDescent="0.2">
      <c r="B32" s="120" t="s">
        <v>32</v>
      </c>
      <c r="C32" s="164">
        <v>106.8</v>
      </c>
      <c r="D32" s="165">
        <v>106.8</v>
      </c>
      <c r="E32" s="165" t="s">
        <v>31</v>
      </c>
      <c r="F32" s="165">
        <v>30.2</v>
      </c>
      <c r="G32" s="165">
        <v>21.6</v>
      </c>
      <c r="H32" s="165">
        <v>38.700000000000003</v>
      </c>
      <c r="I32" s="165">
        <v>0.1</v>
      </c>
      <c r="J32" s="165">
        <v>21.9</v>
      </c>
      <c r="K32" s="166">
        <v>10.199999999999999</v>
      </c>
      <c r="L32" s="170">
        <v>8.4</v>
      </c>
      <c r="M32" s="171">
        <v>0.8</v>
      </c>
      <c r="N32" s="171">
        <v>28.4</v>
      </c>
      <c r="O32" s="171">
        <v>89.3</v>
      </c>
      <c r="P32" s="171">
        <v>0</v>
      </c>
      <c r="Q32" s="171">
        <v>356.6</v>
      </c>
      <c r="R32" s="171">
        <v>-2411.1999999999998</v>
      </c>
      <c r="S32" s="172">
        <v>-2054.6</v>
      </c>
      <c r="T32" s="120" t="s">
        <v>32</v>
      </c>
    </row>
    <row r="33" spans="2:20" x14ac:dyDescent="0.2">
      <c r="B33" s="120" t="s">
        <v>60</v>
      </c>
      <c r="C33" s="164">
        <v>1550.4</v>
      </c>
      <c r="D33" s="165">
        <v>1550.4</v>
      </c>
      <c r="E33" s="165"/>
      <c r="F33" s="165">
        <v>1434.3</v>
      </c>
      <c r="G33" s="165">
        <v>20.100000000000001</v>
      </c>
      <c r="H33" s="165">
        <v>6023.5</v>
      </c>
      <c r="I33" s="165">
        <v>40.799999999999997</v>
      </c>
      <c r="J33" s="165">
        <v>0</v>
      </c>
      <c r="K33" s="166">
        <v>48.6</v>
      </c>
      <c r="L33" s="170">
        <v>130</v>
      </c>
      <c r="M33" s="171">
        <v>456.3</v>
      </c>
      <c r="N33" s="171">
        <v>1786.3</v>
      </c>
      <c r="O33" s="171">
        <v>50</v>
      </c>
      <c r="P33" s="171">
        <v>0</v>
      </c>
      <c r="Q33" s="171">
        <v>11540.3</v>
      </c>
      <c r="R33" s="171">
        <v>0</v>
      </c>
      <c r="S33" s="172">
        <v>11540.3</v>
      </c>
      <c r="T33" s="120" t="s">
        <v>60</v>
      </c>
    </row>
    <row r="34" spans="2:20" ht="12.75" thickBot="1" x14ac:dyDescent="0.25">
      <c r="B34" s="120" t="s">
        <v>136</v>
      </c>
      <c r="C34" s="167">
        <v>823.60000000000036</v>
      </c>
      <c r="D34" s="168">
        <v>756.39999999999964</v>
      </c>
      <c r="E34" s="168" t="s">
        <v>31</v>
      </c>
      <c r="F34" s="168">
        <v>2866.5999999999985</v>
      </c>
      <c r="G34" s="168">
        <v>-23.500000000000185</v>
      </c>
      <c r="H34" s="168">
        <v>6701.7999999999975</v>
      </c>
      <c r="I34" s="168">
        <v>111.50000000000001</v>
      </c>
      <c r="J34" s="168">
        <v>90.300000000000324</v>
      </c>
      <c r="K34" s="169">
        <v>1364.6999999999998</v>
      </c>
      <c r="L34" s="173">
        <v>569.30000000000007</v>
      </c>
      <c r="M34" s="174">
        <v>353.80000000000013</v>
      </c>
      <c r="N34" s="174">
        <v>-3148.7</v>
      </c>
      <c r="O34" s="174">
        <v>-76.085602085000048</v>
      </c>
      <c r="P34" s="174">
        <v>2459.0646931014635</v>
      </c>
      <c r="Q34" s="174">
        <v>12092.179091016475</v>
      </c>
      <c r="R34" s="174">
        <v>603834.52090898389</v>
      </c>
      <c r="S34" s="175">
        <v>615926.70000000042</v>
      </c>
      <c r="T34" s="120" t="s">
        <v>136</v>
      </c>
    </row>
    <row r="36" spans="2:20" x14ac:dyDescent="0.2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44" spans="2:20" x14ac:dyDescent="0.2">
      <c r="D44" s="61"/>
    </row>
    <row r="46" spans="2:20" x14ac:dyDescent="0.2">
      <c r="C46" s="60"/>
      <c r="D46" s="60"/>
    </row>
    <row r="50" spans="2:20" x14ac:dyDescent="0.2">
      <c r="H50" s="61"/>
    </row>
    <row r="52" spans="2:20" x14ac:dyDescent="0.2">
      <c r="D52" s="61"/>
      <c r="G52" s="61"/>
    </row>
    <row r="55" spans="2:20" x14ac:dyDescent="0.2">
      <c r="C55" s="60"/>
      <c r="D55" s="60"/>
    </row>
    <row r="56" spans="2:20" x14ac:dyDescent="0.2">
      <c r="B56" s="51"/>
      <c r="T56" s="51"/>
    </row>
  </sheetData>
  <mergeCells count="8">
    <mergeCell ref="T4:T6"/>
    <mergeCell ref="M2:T2"/>
    <mergeCell ref="B2:K2"/>
    <mergeCell ref="C4:K4"/>
    <mergeCell ref="R4:R5"/>
    <mergeCell ref="S4:S5"/>
    <mergeCell ref="L4:Q4"/>
    <mergeCell ref="B4:B6"/>
  </mergeCells>
  <phoneticPr fontId="4" type="noConversion"/>
  <pageMargins left="0.7" right="0.7" top="0.5" bottom="0.5" header="0.5" footer="0.5"/>
  <pageSetup paperSize="9" scale="80" pageOrder="overThenDown" orientation="landscape" r:id="rId1"/>
  <headerFooter alignWithMargins="0"/>
  <ignoredErrors>
    <ignoredError sqref="C6 F6:G6 H6:R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AW51"/>
  <sheetViews>
    <sheetView zoomScaleNormal="100" workbookViewId="0">
      <pane xSplit="2" ySplit="7" topLeftCell="C8" activePane="bottomRight" state="frozen"/>
      <selection pane="topRight" activeCell="B1" sqref="B1"/>
      <selection pane="bottomLeft" activeCell="A9" sqref="A9"/>
      <selection pane="bottomRight" activeCell="L1" sqref="L1"/>
    </sheetView>
  </sheetViews>
  <sheetFormatPr defaultRowHeight="12" x14ac:dyDescent="0.2"/>
  <cols>
    <col min="1" max="1" width="2.7109375" style="51" customWidth="1"/>
    <col min="2" max="2" width="69.5703125" style="51" customWidth="1"/>
    <col min="3" max="3" width="10.140625" style="51" customWidth="1"/>
    <col min="4" max="4" width="11.7109375" style="51" customWidth="1"/>
    <col min="5" max="5" width="9.7109375" style="51" customWidth="1"/>
    <col min="6" max="6" width="8.5703125" style="51" customWidth="1"/>
    <col min="7" max="7" width="10.28515625" style="51" customWidth="1"/>
    <col min="8" max="8" width="9.140625" style="51" customWidth="1"/>
    <col min="9" max="9" width="9.5703125" style="51" customWidth="1"/>
    <col min="10" max="10" width="10.140625" style="51" customWidth="1"/>
    <col min="11" max="11" width="9.7109375" style="51" customWidth="1"/>
    <col min="12" max="12" width="9.28515625" style="51" customWidth="1"/>
    <col min="13" max="13" width="69.85546875" style="51" customWidth="1"/>
    <col min="14" max="14" width="10" style="51" customWidth="1"/>
    <col min="15" max="15" width="8.42578125" style="51" customWidth="1"/>
    <col min="16" max="16" width="11" style="51" bestFit="1" customWidth="1"/>
    <col min="17" max="17" width="8.85546875" style="51" customWidth="1"/>
    <col min="18" max="18" width="11" style="51" bestFit="1" customWidth="1"/>
    <col min="19" max="19" width="8.5703125" style="51" bestFit="1" customWidth="1"/>
    <col min="20" max="20" width="11" style="51" bestFit="1" customWidth="1"/>
    <col min="21" max="21" width="8.42578125" style="51" customWidth="1"/>
    <col min="22" max="22" width="11" style="51" bestFit="1" customWidth="1"/>
    <col min="23" max="23" width="9" style="51" customWidth="1"/>
    <col min="24" max="24" width="77.140625" style="51" customWidth="1"/>
    <col min="25" max="25" width="11" style="51" bestFit="1" customWidth="1"/>
    <col min="26" max="26" width="10.7109375" style="51" customWidth="1"/>
    <col min="27" max="27" width="11" style="51" bestFit="1" customWidth="1"/>
    <col min="28" max="28" width="9.28515625" style="51" customWidth="1"/>
    <col min="29" max="29" width="11" style="51" bestFit="1" customWidth="1"/>
    <col min="30" max="30" width="11.28515625" style="51" customWidth="1"/>
    <col min="31" max="31" width="11" style="51" bestFit="1" customWidth="1"/>
    <col min="32" max="32" width="7.7109375" style="51" customWidth="1"/>
    <col min="33" max="33" width="78.42578125" style="51" customWidth="1"/>
    <col min="34" max="34" width="11.7109375" style="51" bestFit="1" customWidth="1"/>
    <col min="35" max="35" width="9.85546875" style="51" bestFit="1" customWidth="1"/>
    <col min="36" max="36" width="11" style="51" bestFit="1" customWidth="1"/>
    <col min="37" max="37" width="11.7109375" style="51" customWidth="1"/>
    <col min="38" max="38" width="16.140625" style="51" customWidth="1"/>
    <col min="39" max="39" width="16" style="51" bestFit="1" customWidth="1"/>
    <col min="40" max="40" width="11" style="51" bestFit="1" customWidth="1"/>
    <col min="41" max="41" width="9.28515625" style="51" bestFit="1" customWidth="1"/>
    <col min="42" max="42" width="59.140625" style="51" customWidth="1"/>
    <col min="43" max="43" width="9.85546875" style="51" bestFit="1" customWidth="1"/>
    <col min="44" max="44" width="10.42578125" style="51" customWidth="1"/>
    <col min="45" max="45" width="10.7109375" style="51" customWidth="1"/>
    <col min="46" max="46" width="9.28515625" style="51" customWidth="1"/>
    <col min="47" max="47" width="11.42578125" style="51" customWidth="1"/>
    <col min="48" max="48" width="10.42578125" style="51" customWidth="1"/>
    <col min="49" max="49" width="12.5703125" style="51" customWidth="1"/>
    <col min="50" max="50" width="15.140625" style="51" customWidth="1"/>
    <col min="51" max="16384" width="9.140625" style="51"/>
  </cols>
  <sheetData>
    <row r="1" spans="2:49" ht="17.25" customHeight="1" x14ac:dyDescent="0.2"/>
    <row r="2" spans="2:49" x14ac:dyDescent="0.2">
      <c r="B2" s="322" t="s">
        <v>294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22" t="s">
        <v>294</v>
      </c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22" t="s">
        <v>294</v>
      </c>
      <c r="Y2" s="307"/>
      <c r="Z2" s="307"/>
      <c r="AA2" s="307"/>
      <c r="AB2" s="307"/>
      <c r="AC2" s="307"/>
      <c r="AD2" s="307"/>
      <c r="AE2" s="307"/>
      <c r="AF2" s="307"/>
      <c r="AG2" s="322" t="s">
        <v>294</v>
      </c>
      <c r="AH2" s="307"/>
      <c r="AI2" s="307"/>
      <c r="AJ2" s="307"/>
      <c r="AK2" s="307"/>
      <c r="AL2" s="307"/>
      <c r="AM2" s="307"/>
      <c r="AN2" s="307"/>
      <c r="AO2" s="307"/>
      <c r="AP2" s="322" t="s">
        <v>294</v>
      </c>
      <c r="AQ2" s="307"/>
      <c r="AR2" s="307"/>
      <c r="AS2" s="307"/>
      <c r="AT2" s="307"/>
      <c r="AU2" s="307"/>
      <c r="AV2" s="307"/>
      <c r="AW2" s="307"/>
    </row>
    <row r="3" spans="2:49" x14ac:dyDescent="0.2">
      <c r="L3" s="51" t="s">
        <v>277</v>
      </c>
      <c r="W3" s="51" t="s">
        <v>277</v>
      </c>
      <c r="AF3" s="51" t="s">
        <v>277</v>
      </c>
      <c r="AO3" s="51" t="s">
        <v>277</v>
      </c>
      <c r="AW3" s="51" t="s">
        <v>277</v>
      </c>
    </row>
    <row r="4" spans="2:49" s="111" customFormat="1" ht="24" customHeight="1" x14ac:dyDescent="0.2">
      <c r="B4" s="334" t="s">
        <v>63</v>
      </c>
      <c r="C4" s="332" t="s">
        <v>125</v>
      </c>
      <c r="D4" s="333"/>
      <c r="E4" s="333"/>
      <c r="F4" s="333"/>
      <c r="G4" s="333"/>
      <c r="H4" s="333"/>
      <c r="I4" s="333"/>
      <c r="J4" s="333"/>
      <c r="K4" s="333"/>
      <c r="L4" s="333"/>
      <c r="M4" s="334" t="s">
        <v>63</v>
      </c>
      <c r="N4" s="332" t="s">
        <v>125</v>
      </c>
      <c r="O4" s="333"/>
      <c r="P4" s="333"/>
      <c r="Q4" s="333"/>
      <c r="R4" s="333"/>
      <c r="S4" s="333"/>
      <c r="T4" s="333"/>
      <c r="U4" s="333"/>
      <c r="V4" s="333"/>
      <c r="W4" s="333"/>
      <c r="X4" s="337" t="s">
        <v>63</v>
      </c>
      <c r="Y4" s="332" t="s">
        <v>125</v>
      </c>
      <c r="Z4" s="333"/>
      <c r="AA4" s="333"/>
      <c r="AB4" s="333"/>
      <c r="AC4" s="333"/>
      <c r="AD4" s="333"/>
      <c r="AE4" s="333"/>
      <c r="AF4" s="333"/>
      <c r="AG4" s="334" t="s">
        <v>63</v>
      </c>
      <c r="AH4" s="328" t="s">
        <v>0</v>
      </c>
      <c r="AI4" s="329"/>
      <c r="AJ4" s="327" t="s">
        <v>119</v>
      </c>
      <c r="AK4" s="327"/>
      <c r="AL4" s="327" t="s">
        <v>243</v>
      </c>
      <c r="AM4" s="327"/>
      <c r="AN4" s="327" t="s">
        <v>120</v>
      </c>
      <c r="AO4" s="327"/>
      <c r="AP4" s="334" t="s">
        <v>63</v>
      </c>
      <c r="AQ4" s="327" t="s">
        <v>174</v>
      </c>
      <c r="AR4" s="327"/>
      <c r="AS4" s="327" t="s">
        <v>137</v>
      </c>
      <c r="AT4" s="327"/>
      <c r="AU4" s="327" t="s">
        <v>175</v>
      </c>
      <c r="AV4" s="327" t="s">
        <v>121</v>
      </c>
      <c r="AW4" s="327" t="s">
        <v>122</v>
      </c>
    </row>
    <row r="5" spans="2:49" s="111" customFormat="1" ht="31.5" customHeight="1" x14ac:dyDescent="0.2">
      <c r="B5" s="334"/>
      <c r="C5" s="327" t="s">
        <v>115</v>
      </c>
      <c r="D5" s="327"/>
      <c r="E5" s="327" t="s">
        <v>116</v>
      </c>
      <c r="F5" s="327"/>
      <c r="G5" s="335" t="s">
        <v>170</v>
      </c>
      <c r="H5" s="335"/>
      <c r="I5" s="327" t="s">
        <v>33</v>
      </c>
      <c r="J5" s="327"/>
      <c r="K5" s="327" t="s">
        <v>34</v>
      </c>
      <c r="L5" s="327"/>
      <c r="M5" s="334"/>
      <c r="N5" s="327" t="s">
        <v>35</v>
      </c>
      <c r="O5" s="327"/>
      <c r="P5" s="327" t="s">
        <v>36</v>
      </c>
      <c r="Q5" s="327"/>
      <c r="R5" s="327" t="s">
        <v>37</v>
      </c>
      <c r="S5" s="327"/>
      <c r="T5" s="327" t="s">
        <v>38</v>
      </c>
      <c r="U5" s="327"/>
      <c r="V5" s="327" t="s">
        <v>244</v>
      </c>
      <c r="W5" s="327"/>
      <c r="X5" s="337"/>
      <c r="Y5" s="327" t="s">
        <v>39</v>
      </c>
      <c r="Z5" s="327"/>
      <c r="AA5" s="327" t="s">
        <v>40</v>
      </c>
      <c r="AB5" s="327"/>
      <c r="AC5" s="327" t="s">
        <v>242</v>
      </c>
      <c r="AD5" s="327"/>
      <c r="AE5" s="327" t="s">
        <v>41</v>
      </c>
      <c r="AF5" s="327"/>
      <c r="AG5" s="334"/>
      <c r="AH5" s="330"/>
      <c r="AI5" s="331"/>
      <c r="AJ5" s="327"/>
      <c r="AK5" s="327"/>
      <c r="AL5" s="327"/>
      <c r="AM5" s="327"/>
      <c r="AN5" s="327"/>
      <c r="AO5" s="327"/>
      <c r="AP5" s="334"/>
      <c r="AQ5" s="327"/>
      <c r="AR5" s="327"/>
      <c r="AS5" s="327"/>
      <c r="AT5" s="327"/>
      <c r="AU5" s="327"/>
      <c r="AV5" s="327"/>
      <c r="AW5" s="336"/>
    </row>
    <row r="6" spans="2:49" ht="24" x14ac:dyDescent="0.2">
      <c r="B6" s="334"/>
      <c r="C6" s="52" t="s">
        <v>171</v>
      </c>
      <c r="D6" s="53" t="s">
        <v>117</v>
      </c>
      <c r="E6" s="52" t="s">
        <v>171</v>
      </c>
      <c r="F6" s="53" t="s">
        <v>117</v>
      </c>
      <c r="G6" s="52" t="s">
        <v>171</v>
      </c>
      <c r="H6" s="53" t="s">
        <v>117</v>
      </c>
      <c r="I6" s="52" t="s">
        <v>171</v>
      </c>
      <c r="J6" s="53" t="s">
        <v>117</v>
      </c>
      <c r="K6" s="52" t="s">
        <v>171</v>
      </c>
      <c r="L6" s="53" t="s">
        <v>117</v>
      </c>
      <c r="M6" s="334"/>
      <c r="N6" s="52" t="s">
        <v>171</v>
      </c>
      <c r="O6" s="53" t="s">
        <v>117</v>
      </c>
      <c r="P6" s="52" t="s">
        <v>171</v>
      </c>
      <c r="Q6" s="53" t="s">
        <v>117</v>
      </c>
      <c r="R6" s="52" t="s">
        <v>171</v>
      </c>
      <c r="S6" s="53" t="s">
        <v>117</v>
      </c>
      <c r="T6" s="52" t="s">
        <v>171</v>
      </c>
      <c r="U6" s="53" t="s">
        <v>117</v>
      </c>
      <c r="V6" s="52" t="s">
        <v>171</v>
      </c>
      <c r="W6" s="53" t="s">
        <v>117</v>
      </c>
      <c r="X6" s="337"/>
      <c r="Y6" s="52" t="s">
        <v>171</v>
      </c>
      <c r="Z6" s="53" t="s">
        <v>117</v>
      </c>
      <c r="AA6" s="52" t="s">
        <v>171</v>
      </c>
      <c r="AB6" s="53" t="s">
        <v>117</v>
      </c>
      <c r="AC6" s="52" t="s">
        <v>171</v>
      </c>
      <c r="AD6" s="53" t="s">
        <v>117</v>
      </c>
      <c r="AE6" s="52" t="s">
        <v>171</v>
      </c>
      <c r="AF6" s="53" t="s">
        <v>117</v>
      </c>
      <c r="AG6" s="334"/>
      <c r="AH6" s="52" t="s">
        <v>171</v>
      </c>
      <c r="AI6" s="53" t="s">
        <v>117</v>
      </c>
      <c r="AJ6" s="52" t="s">
        <v>171</v>
      </c>
      <c r="AK6" s="53" t="s">
        <v>117</v>
      </c>
      <c r="AL6" s="52" t="s">
        <v>171</v>
      </c>
      <c r="AM6" s="53" t="s">
        <v>117</v>
      </c>
      <c r="AN6" s="52" t="s">
        <v>171</v>
      </c>
      <c r="AO6" s="53" t="s">
        <v>117</v>
      </c>
      <c r="AP6" s="334"/>
      <c r="AQ6" s="52" t="s">
        <v>171</v>
      </c>
      <c r="AR6" s="53" t="s">
        <v>117</v>
      </c>
      <c r="AS6" s="52" t="s">
        <v>171</v>
      </c>
      <c r="AT6" s="53" t="s">
        <v>117</v>
      </c>
      <c r="AU6" s="75"/>
      <c r="AV6" s="75"/>
      <c r="AW6" s="54"/>
    </row>
    <row r="7" spans="2:49" x14ac:dyDescent="0.2">
      <c r="B7" s="334"/>
      <c r="C7" s="52"/>
      <c r="D7" s="52" t="s">
        <v>118</v>
      </c>
      <c r="E7" s="52"/>
      <c r="F7" s="52" t="s">
        <v>118</v>
      </c>
      <c r="G7" s="52"/>
      <c r="H7" s="52" t="s">
        <v>118</v>
      </c>
      <c r="I7" s="52"/>
      <c r="J7" s="52" t="s">
        <v>118</v>
      </c>
      <c r="K7" s="52"/>
      <c r="L7" s="52" t="s">
        <v>118</v>
      </c>
      <c r="M7" s="334"/>
      <c r="N7" s="52"/>
      <c r="O7" s="52" t="s">
        <v>118</v>
      </c>
      <c r="P7" s="52"/>
      <c r="Q7" s="52" t="s">
        <v>118</v>
      </c>
      <c r="R7" s="52"/>
      <c r="S7" s="52" t="s">
        <v>118</v>
      </c>
      <c r="T7" s="52"/>
      <c r="U7" s="52" t="s">
        <v>118</v>
      </c>
      <c r="V7" s="52"/>
      <c r="W7" s="52" t="s">
        <v>118</v>
      </c>
      <c r="X7" s="337"/>
      <c r="Y7" s="52"/>
      <c r="Z7" s="52" t="s">
        <v>118</v>
      </c>
      <c r="AA7" s="52"/>
      <c r="AB7" s="52" t="s">
        <v>118</v>
      </c>
      <c r="AC7" s="52"/>
      <c r="AD7" s="52" t="s">
        <v>118</v>
      </c>
      <c r="AE7" s="52"/>
      <c r="AF7" s="52" t="s">
        <v>118</v>
      </c>
      <c r="AG7" s="334"/>
      <c r="AH7" s="52"/>
      <c r="AI7" s="52" t="s">
        <v>118</v>
      </c>
      <c r="AJ7" s="52"/>
      <c r="AK7" s="52" t="s">
        <v>118</v>
      </c>
      <c r="AL7" s="52"/>
      <c r="AM7" s="52" t="s">
        <v>118</v>
      </c>
      <c r="AN7" s="52"/>
      <c r="AO7" s="52" t="s">
        <v>118</v>
      </c>
      <c r="AP7" s="334"/>
      <c r="AQ7" s="52"/>
      <c r="AR7" s="52" t="s">
        <v>118</v>
      </c>
      <c r="AS7" s="52"/>
      <c r="AT7" s="52" t="s">
        <v>118</v>
      </c>
      <c r="AU7" s="75"/>
      <c r="AV7" s="75"/>
      <c r="AW7" s="55"/>
    </row>
    <row r="8" spans="2:49" ht="21.75" customHeight="1" x14ac:dyDescent="0.2">
      <c r="B8" s="334"/>
      <c r="C8" s="27" t="s">
        <v>1</v>
      </c>
      <c r="D8" s="27"/>
      <c r="E8" s="146" t="s">
        <v>42</v>
      </c>
      <c r="F8" s="146" t="s">
        <v>20</v>
      </c>
      <c r="G8" s="146" t="s">
        <v>3</v>
      </c>
      <c r="H8" s="146" t="s">
        <v>20</v>
      </c>
      <c r="I8" s="27" t="s">
        <v>172</v>
      </c>
      <c r="J8" s="146"/>
      <c r="K8" s="27" t="s">
        <v>5</v>
      </c>
      <c r="L8" s="146"/>
      <c r="M8" s="334"/>
      <c r="N8" s="27" t="s">
        <v>173</v>
      </c>
      <c r="O8" s="146"/>
      <c r="P8" s="27" t="s">
        <v>7</v>
      </c>
      <c r="Q8" s="146"/>
      <c r="R8" s="27" t="s">
        <v>8</v>
      </c>
      <c r="S8" s="146"/>
      <c r="T8" s="27" t="s">
        <v>9</v>
      </c>
      <c r="U8" s="146"/>
      <c r="V8" s="27" t="s">
        <v>10</v>
      </c>
      <c r="W8" s="146"/>
      <c r="X8" s="337"/>
      <c r="Y8" s="27" t="s">
        <v>11</v>
      </c>
      <c r="Z8" s="146"/>
      <c r="AA8" s="27" t="s">
        <v>12</v>
      </c>
      <c r="AB8" s="146"/>
      <c r="AC8" s="27" t="s">
        <v>13</v>
      </c>
      <c r="AD8" s="146"/>
      <c r="AE8" s="27" t="s">
        <v>14</v>
      </c>
      <c r="AF8" s="146"/>
      <c r="AG8" s="334"/>
      <c r="AH8" s="152" t="s">
        <v>15</v>
      </c>
      <c r="AI8" s="146"/>
      <c r="AJ8" s="146" t="s">
        <v>16</v>
      </c>
      <c r="AK8" s="146"/>
      <c r="AL8" s="153" t="s">
        <v>43</v>
      </c>
      <c r="AM8" s="154" t="s">
        <v>20</v>
      </c>
      <c r="AN8" s="153" t="s">
        <v>44</v>
      </c>
      <c r="AO8" s="153" t="s">
        <v>20</v>
      </c>
      <c r="AP8" s="334"/>
      <c r="AQ8" s="153" t="s">
        <v>45</v>
      </c>
      <c r="AR8" s="153" t="s">
        <v>20</v>
      </c>
      <c r="AS8" s="153" t="s">
        <v>46</v>
      </c>
      <c r="AT8" s="153" t="s">
        <v>20</v>
      </c>
      <c r="AU8" s="153" t="s">
        <v>47</v>
      </c>
      <c r="AV8" s="153" t="s">
        <v>48</v>
      </c>
      <c r="AW8" s="153" t="s">
        <v>134</v>
      </c>
    </row>
    <row r="9" spans="2:49" x14ac:dyDescent="0.2">
      <c r="B9" s="80" t="s">
        <v>17</v>
      </c>
      <c r="C9" s="176">
        <v>8810.1</v>
      </c>
      <c r="D9" s="56">
        <v>5141.1532500000003</v>
      </c>
      <c r="E9" s="56">
        <v>8704.5</v>
      </c>
      <c r="F9" s="56">
        <v>5035.5532499999999</v>
      </c>
      <c r="G9" s="56">
        <v>105.6</v>
      </c>
      <c r="H9" s="56">
        <v>105.6</v>
      </c>
      <c r="I9" s="56">
        <v>22144.1</v>
      </c>
      <c r="J9" s="56">
        <v>12266.9</v>
      </c>
      <c r="K9" s="56">
        <v>2492</v>
      </c>
      <c r="L9" s="177">
        <v>237.7</v>
      </c>
      <c r="M9" s="80" t="s">
        <v>17</v>
      </c>
      <c r="N9" s="142">
        <v>33228.699999999997</v>
      </c>
      <c r="O9" s="142">
        <v>6157.8429979000002</v>
      </c>
      <c r="P9" s="142">
        <v>426.29999999999995</v>
      </c>
      <c r="Q9" s="142">
        <v>25.066439999999997</v>
      </c>
      <c r="R9" s="142">
        <v>2001.8000000000002</v>
      </c>
      <c r="S9" s="142">
        <v>2440.6746320000002</v>
      </c>
      <c r="T9" s="142">
        <v>2907.2999999999997</v>
      </c>
      <c r="U9" s="142">
        <v>223.86209999999997</v>
      </c>
      <c r="V9" s="142">
        <v>4118.2</v>
      </c>
      <c r="W9" s="142">
        <v>3671.9518479999997</v>
      </c>
      <c r="X9" s="80" t="s">
        <v>17</v>
      </c>
      <c r="Y9" s="142">
        <v>5101.8</v>
      </c>
      <c r="Z9" s="142">
        <v>377.07403800000003</v>
      </c>
      <c r="AA9" s="142">
        <v>6973.2999999999993</v>
      </c>
      <c r="AB9" s="142">
        <v>1251.2192189999998</v>
      </c>
      <c r="AC9" s="142">
        <v>884.02056844999993</v>
      </c>
      <c r="AD9" s="142">
        <v>482.14481803262998</v>
      </c>
      <c r="AE9" s="142">
        <v>2131.8673223014634</v>
      </c>
      <c r="AF9" s="142">
        <v>1396.906062938034</v>
      </c>
      <c r="AG9" s="81" t="s">
        <v>17</v>
      </c>
      <c r="AH9" s="184">
        <v>91219.487890751465</v>
      </c>
      <c r="AI9" s="184">
        <v>33672.495405870657</v>
      </c>
      <c r="AJ9" s="187">
        <v>2150788.3121092487</v>
      </c>
      <c r="AK9" s="184">
        <v>4407.6104880054836</v>
      </c>
      <c r="AL9" s="184">
        <v>2242007.8000000003</v>
      </c>
      <c r="AM9" s="184">
        <v>38080.105893876149</v>
      </c>
      <c r="AN9" s="184">
        <v>9801.2000000000007</v>
      </c>
      <c r="AO9" s="184">
        <v>4283.4310255999999</v>
      </c>
      <c r="AP9" s="81" t="s">
        <v>17</v>
      </c>
      <c r="AQ9" s="142">
        <v>6223.91</v>
      </c>
      <c r="AR9" s="142">
        <v>1559.150052</v>
      </c>
      <c r="AS9" s="142"/>
      <c r="AT9" s="142"/>
      <c r="AU9" s="142">
        <v>2258032.91</v>
      </c>
      <c r="AV9" s="142">
        <v>43922.700000000004</v>
      </c>
      <c r="AW9" s="142">
        <v>1.9451753694767893</v>
      </c>
    </row>
    <row r="10" spans="2:49" x14ac:dyDescent="0.2">
      <c r="B10" s="80" t="s">
        <v>18</v>
      </c>
      <c r="C10" s="181">
        <v>8810.1</v>
      </c>
      <c r="D10" s="56">
        <v>5141.1532500000003</v>
      </c>
      <c r="E10" s="56">
        <v>8704.5</v>
      </c>
      <c r="F10" s="56">
        <v>5035.5532499999999</v>
      </c>
      <c r="G10" s="56">
        <v>105.6</v>
      </c>
      <c r="H10" s="56">
        <v>105.6</v>
      </c>
      <c r="I10" s="56">
        <v>22144.1</v>
      </c>
      <c r="J10" s="56">
        <v>12266.9</v>
      </c>
      <c r="K10" s="56">
        <v>2492</v>
      </c>
      <c r="L10" s="177">
        <v>237.7</v>
      </c>
      <c r="M10" s="80" t="s">
        <v>18</v>
      </c>
      <c r="N10" s="142">
        <v>33228.699999999997</v>
      </c>
      <c r="O10" s="142">
        <v>6157.8429979000002</v>
      </c>
      <c r="P10" s="142">
        <v>426.29999999999995</v>
      </c>
      <c r="Q10" s="142">
        <v>25.066439999999997</v>
      </c>
      <c r="R10" s="142">
        <v>2001.8000000000002</v>
      </c>
      <c r="S10" s="142">
        <v>2440.6746320000002</v>
      </c>
      <c r="T10" s="142">
        <v>2907.2999999999997</v>
      </c>
      <c r="U10" s="142">
        <v>223.86209999999997</v>
      </c>
      <c r="V10" s="142">
        <v>4118.2</v>
      </c>
      <c r="W10" s="142">
        <v>3671.9518479999997</v>
      </c>
      <c r="X10" s="80" t="s">
        <v>18</v>
      </c>
      <c r="Y10" s="142">
        <v>5101.8</v>
      </c>
      <c r="Z10" s="142">
        <v>377.07403800000003</v>
      </c>
      <c r="AA10" s="142">
        <v>6973.2999999999993</v>
      </c>
      <c r="AB10" s="142">
        <v>1251.2192189999998</v>
      </c>
      <c r="AC10" s="142">
        <v>884.02056844999993</v>
      </c>
      <c r="AD10" s="142">
        <v>482.14481803262998</v>
      </c>
      <c r="AE10" s="142">
        <v>2131.8673223014634</v>
      </c>
      <c r="AF10" s="142">
        <v>1396.906062938034</v>
      </c>
      <c r="AG10" s="81" t="s">
        <v>18</v>
      </c>
      <c r="AH10" s="184">
        <v>91219.487890751465</v>
      </c>
      <c r="AI10" s="184">
        <v>33672.495405870657</v>
      </c>
      <c r="AJ10" s="184"/>
      <c r="AK10" s="184"/>
      <c r="AL10" s="184">
        <v>91219.487890751479</v>
      </c>
      <c r="AM10" s="184">
        <v>33672.495405870664</v>
      </c>
      <c r="AN10" s="184">
        <v>9801.2000000000007</v>
      </c>
      <c r="AO10" s="184">
        <v>4283.4310255999999</v>
      </c>
      <c r="AP10" s="82" t="s">
        <v>18</v>
      </c>
      <c r="AQ10" s="142">
        <v>6223.91</v>
      </c>
      <c r="AR10" s="142">
        <v>1559.150052</v>
      </c>
      <c r="AS10" s="142" t="s">
        <v>20</v>
      </c>
      <c r="AT10" s="142" t="s">
        <v>20</v>
      </c>
      <c r="AU10" s="142">
        <v>107244.59789075145</v>
      </c>
      <c r="AV10" s="142">
        <v>39515.100000000006</v>
      </c>
      <c r="AW10" s="142">
        <v>36.845771980285178</v>
      </c>
    </row>
    <row r="11" spans="2:49" x14ac:dyDescent="0.2">
      <c r="B11" s="80" t="s">
        <v>19</v>
      </c>
      <c r="C11" s="181">
        <v>8810.1</v>
      </c>
      <c r="D11" s="56">
        <v>5141.1532500000003</v>
      </c>
      <c r="E11" s="56">
        <v>8704.5</v>
      </c>
      <c r="F11" s="56">
        <v>5035.5532499999999</v>
      </c>
      <c r="G11" s="56">
        <v>105.6</v>
      </c>
      <c r="H11" s="56">
        <v>105.6</v>
      </c>
      <c r="I11" s="56"/>
      <c r="J11" s="56"/>
      <c r="K11" s="56"/>
      <c r="L11" s="177"/>
      <c r="M11" s="80" t="s">
        <v>19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80" t="s">
        <v>19</v>
      </c>
      <c r="Y11" s="142"/>
      <c r="Z11" s="142"/>
      <c r="AA11" s="142"/>
      <c r="AB11" s="142"/>
      <c r="AC11" s="142"/>
      <c r="AD11" s="142"/>
      <c r="AE11" s="142"/>
      <c r="AF11" s="142"/>
      <c r="AG11" s="81" t="s">
        <v>19</v>
      </c>
      <c r="AH11" s="184">
        <v>8810.1</v>
      </c>
      <c r="AI11" s="184">
        <v>5141.1532500000003</v>
      </c>
      <c r="AJ11" s="184"/>
      <c r="AK11" s="184"/>
      <c r="AL11" s="184">
        <v>8810.1</v>
      </c>
      <c r="AM11" s="184">
        <v>5141.1532500000003</v>
      </c>
      <c r="AN11" s="184">
        <v>3158</v>
      </c>
      <c r="AO11" s="184">
        <v>3104.6297999999997</v>
      </c>
      <c r="AP11" s="80" t="s">
        <v>19</v>
      </c>
      <c r="AQ11" s="142">
        <v>478.00000000000006</v>
      </c>
      <c r="AR11" s="142">
        <v>121.93780000000001</v>
      </c>
      <c r="AS11" s="142" t="s">
        <v>20</v>
      </c>
      <c r="AT11" s="142" t="s">
        <v>20</v>
      </c>
      <c r="AU11" s="142">
        <v>12446.1</v>
      </c>
      <c r="AV11" s="142">
        <v>8367.7000000000007</v>
      </c>
      <c r="AW11" s="142">
        <v>67.231502237648755</v>
      </c>
    </row>
    <row r="12" spans="2:49" x14ac:dyDescent="0.2">
      <c r="B12" s="56" t="s">
        <v>147</v>
      </c>
      <c r="C12" s="181">
        <v>8704.5</v>
      </c>
      <c r="D12" s="56">
        <v>5035.5532499999999</v>
      </c>
      <c r="E12" s="56">
        <v>8704.5</v>
      </c>
      <c r="F12" s="56">
        <v>5035.5532499999999</v>
      </c>
      <c r="G12" s="56"/>
      <c r="H12" s="56"/>
      <c r="I12" s="56"/>
      <c r="J12" s="56"/>
      <c r="K12" s="56"/>
      <c r="L12" s="177"/>
      <c r="M12" s="56" t="s">
        <v>147</v>
      </c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56" t="s">
        <v>147</v>
      </c>
      <c r="Y12" s="142"/>
      <c r="Z12" s="142"/>
      <c r="AA12" s="142"/>
      <c r="AB12" s="142"/>
      <c r="AC12" s="142"/>
      <c r="AD12" s="142"/>
      <c r="AE12" s="142"/>
      <c r="AF12" s="142"/>
      <c r="AG12" s="57" t="s">
        <v>147</v>
      </c>
      <c r="AH12" s="184">
        <v>8704.5</v>
      </c>
      <c r="AI12" s="184">
        <v>5035.5532499999999</v>
      </c>
      <c r="AJ12" s="184"/>
      <c r="AK12" s="184"/>
      <c r="AL12" s="184">
        <v>8704.5</v>
      </c>
      <c r="AM12" s="184">
        <v>5035.5532499999999</v>
      </c>
      <c r="AN12" s="184">
        <v>3158</v>
      </c>
      <c r="AO12" s="184">
        <v>3104.6297999999997</v>
      </c>
      <c r="AP12" s="56" t="s">
        <v>147</v>
      </c>
      <c r="AQ12" s="142">
        <v>478.00000000000006</v>
      </c>
      <c r="AR12" s="142">
        <v>121.93780000000001</v>
      </c>
      <c r="AS12" s="142" t="s">
        <v>140</v>
      </c>
      <c r="AT12" s="142" t="s">
        <v>140</v>
      </c>
      <c r="AU12" s="142">
        <v>12340.5</v>
      </c>
      <c r="AV12" s="142">
        <v>8262.1</v>
      </c>
      <c r="AW12" s="142">
        <v>66.951095984765615</v>
      </c>
    </row>
    <row r="13" spans="2:49" ht="24" x14ac:dyDescent="0.2">
      <c r="B13" s="56" t="s">
        <v>159</v>
      </c>
      <c r="C13" s="181">
        <v>105.6</v>
      </c>
      <c r="D13" s="56">
        <v>105.6</v>
      </c>
      <c r="E13" s="56"/>
      <c r="F13" s="56"/>
      <c r="G13" s="56">
        <v>105.6</v>
      </c>
      <c r="H13" s="56">
        <v>105.6</v>
      </c>
      <c r="I13" s="56"/>
      <c r="J13" s="56"/>
      <c r="K13" s="56"/>
      <c r="L13" s="177"/>
      <c r="M13" s="56" t="s">
        <v>159</v>
      </c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56" t="s">
        <v>159</v>
      </c>
      <c r="Y13" s="142"/>
      <c r="Z13" s="142"/>
      <c r="AA13" s="142"/>
      <c r="AB13" s="142"/>
      <c r="AC13" s="142"/>
      <c r="AD13" s="142"/>
      <c r="AE13" s="142"/>
      <c r="AF13" s="142"/>
      <c r="AG13" s="57" t="s">
        <v>159</v>
      </c>
      <c r="AH13" s="184">
        <v>105.6</v>
      </c>
      <c r="AI13" s="184">
        <v>105.6</v>
      </c>
      <c r="AJ13" s="184"/>
      <c r="AK13" s="184"/>
      <c r="AL13" s="184">
        <v>105.6</v>
      </c>
      <c r="AM13" s="184">
        <v>105.6</v>
      </c>
      <c r="AN13" s="184"/>
      <c r="AO13" s="184"/>
      <c r="AP13" s="56" t="s">
        <v>159</v>
      </c>
      <c r="AQ13" s="142"/>
      <c r="AR13" s="142"/>
      <c r="AS13" s="142" t="s">
        <v>140</v>
      </c>
      <c r="AT13" s="142" t="s">
        <v>140</v>
      </c>
      <c r="AU13" s="142">
        <v>105.6</v>
      </c>
      <c r="AV13" s="142">
        <v>105.6</v>
      </c>
      <c r="AW13" s="142">
        <v>100</v>
      </c>
    </row>
    <row r="14" spans="2:49" x14ac:dyDescent="0.2">
      <c r="B14" s="80" t="s">
        <v>148</v>
      </c>
      <c r="C14" s="181"/>
      <c r="D14" s="56"/>
      <c r="E14" s="56"/>
      <c r="F14" s="56"/>
      <c r="G14" s="56"/>
      <c r="H14" s="56"/>
      <c r="I14" s="56">
        <v>22144.1</v>
      </c>
      <c r="J14" s="56">
        <v>12266.9</v>
      </c>
      <c r="K14" s="56"/>
      <c r="L14" s="177"/>
      <c r="M14" s="80" t="s">
        <v>148</v>
      </c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80" t="s">
        <v>148</v>
      </c>
      <c r="Y14" s="142"/>
      <c r="Z14" s="142"/>
      <c r="AA14" s="142"/>
      <c r="AB14" s="142"/>
      <c r="AC14" s="142"/>
      <c r="AD14" s="142"/>
      <c r="AE14" s="142"/>
      <c r="AF14" s="142"/>
      <c r="AG14" s="81" t="s">
        <v>148</v>
      </c>
      <c r="AH14" s="184">
        <v>22144.1</v>
      </c>
      <c r="AI14" s="184">
        <v>12266.9</v>
      </c>
      <c r="AJ14" s="184"/>
      <c r="AK14" s="184"/>
      <c r="AL14" s="184">
        <v>22144.1</v>
      </c>
      <c r="AM14" s="184">
        <v>12266.9</v>
      </c>
      <c r="AN14" s="184">
        <v>2382.4</v>
      </c>
      <c r="AO14" s="184">
        <v>790.48032000000001</v>
      </c>
      <c r="AP14" s="80" t="s">
        <v>148</v>
      </c>
      <c r="AQ14" s="142">
        <v>878.6099999999999</v>
      </c>
      <c r="AR14" s="142">
        <v>305.93200199999995</v>
      </c>
      <c r="AS14" s="142" t="s">
        <v>140</v>
      </c>
      <c r="AT14" s="142" t="s">
        <v>140</v>
      </c>
      <c r="AU14" s="142">
        <v>25405.11</v>
      </c>
      <c r="AV14" s="142">
        <v>13363.300000000001</v>
      </c>
      <c r="AW14" s="142">
        <v>52.600835028858363</v>
      </c>
    </row>
    <row r="15" spans="2:49" x14ac:dyDescent="0.2">
      <c r="B15" s="80" t="s">
        <v>22</v>
      </c>
      <c r="C15" s="181"/>
      <c r="D15" s="56"/>
      <c r="E15" s="56"/>
      <c r="F15" s="56"/>
      <c r="G15" s="56"/>
      <c r="H15" s="56"/>
      <c r="I15" s="56"/>
      <c r="J15" s="56"/>
      <c r="K15" s="56">
        <v>2492</v>
      </c>
      <c r="L15" s="177">
        <v>237.7</v>
      </c>
      <c r="M15" s="80" t="s">
        <v>22</v>
      </c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80" t="s">
        <v>22</v>
      </c>
      <c r="Y15" s="142"/>
      <c r="Z15" s="142"/>
      <c r="AA15" s="142"/>
      <c r="AB15" s="142"/>
      <c r="AC15" s="142"/>
      <c r="AD15" s="142"/>
      <c r="AE15" s="142"/>
      <c r="AF15" s="142"/>
      <c r="AG15" s="81" t="s">
        <v>22</v>
      </c>
      <c r="AH15" s="184">
        <v>2492</v>
      </c>
      <c r="AI15" s="184">
        <v>237.7</v>
      </c>
      <c r="AJ15" s="184"/>
      <c r="AK15" s="184"/>
      <c r="AL15" s="184">
        <v>2492</v>
      </c>
      <c r="AM15" s="184">
        <v>237.7</v>
      </c>
      <c r="AN15" s="184">
        <v>10.8</v>
      </c>
      <c r="AO15" s="184">
        <v>1.2204000000000006</v>
      </c>
      <c r="AP15" s="80" t="s">
        <v>22</v>
      </c>
      <c r="AQ15" s="142">
        <v>158.5</v>
      </c>
      <c r="AR15" s="142">
        <v>40.576000000000001</v>
      </c>
      <c r="AS15" s="142" t="s">
        <v>140</v>
      </c>
      <c r="AT15" s="142" t="s">
        <v>140</v>
      </c>
      <c r="AU15" s="142">
        <v>2661.3</v>
      </c>
      <c r="AV15" s="142">
        <v>279.5</v>
      </c>
      <c r="AW15" s="142">
        <v>10.502386051929507</v>
      </c>
    </row>
    <row r="16" spans="2:49" x14ac:dyDescent="0.2">
      <c r="B16" s="80" t="s">
        <v>23</v>
      </c>
      <c r="C16" s="182"/>
      <c r="D16" s="31"/>
      <c r="E16" s="31"/>
      <c r="F16" s="31"/>
      <c r="G16" s="31"/>
      <c r="H16" s="31"/>
      <c r="I16" s="31"/>
      <c r="J16" s="31"/>
      <c r="K16" s="31"/>
      <c r="L16" s="31"/>
      <c r="M16" s="80" t="s">
        <v>23</v>
      </c>
      <c r="N16" s="142">
        <v>33228.699999999997</v>
      </c>
      <c r="O16" s="142">
        <v>6157.8429979000002</v>
      </c>
      <c r="P16" s="142"/>
      <c r="Q16" s="142"/>
      <c r="R16" s="142"/>
      <c r="S16" s="142"/>
      <c r="T16" s="142"/>
      <c r="U16" s="142"/>
      <c r="V16" s="142"/>
      <c r="W16" s="142"/>
      <c r="X16" s="80" t="s">
        <v>23</v>
      </c>
      <c r="Y16" s="142"/>
      <c r="Z16" s="142"/>
      <c r="AA16" s="142"/>
      <c r="AB16" s="142"/>
      <c r="AC16" s="142"/>
      <c r="AD16" s="142"/>
      <c r="AE16" s="142"/>
      <c r="AF16" s="142"/>
      <c r="AG16" s="81" t="s">
        <v>23</v>
      </c>
      <c r="AH16" s="184">
        <v>33228.699999999997</v>
      </c>
      <c r="AI16" s="184">
        <v>6157.8429979000002</v>
      </c>
      <c r="AJ16" s="184"/>
      <c r="AK16" s="184"/>
      <c r="AL16" s="184">
        <v>33228.699999999997</v>
      </c>
      <c r="AM16" s="184">
        <v>6157.8429979000002</v>
      </c>
      <c r="AN16" s="184">
        <v>19.2</v>
      </c>
      <c r="AO16" s="184">
        <v>0.77650559999999991</v>
      </c>
      <c r="AP16" s="80" t="s">
        <v>23</v>
      </c>
      <c r="AQ16" s="142">
        <v>1527.5</v>
      </c>
      <c r="AR16" s="142">
        <v>268.38175000000001</v>
      </c>
      <c r="AS16" s="142" t="s">
        <v>140</v>
      </c>
      <c r="AT16" s="142" t="s">
        <v>140</v>
      </c>
      <c r="AU16" s="142">
        <v>34775.399999999994</v>
      </c>
      <c r="AV16" s="142">
        <v>6427</v>
      </c>
      <c r="AW16" s="142">
        <v>18.481455281607115</v>
      </c>
    </row>
    <row r="17" spans="2:49" x14ac:dyDescent="0.2">
      <c r="B17" s="80" t="s">
        <v>149</v>
      </c>
      <c r="C17" s="182"/>
      <c r="D17" s="31"/>
      <c r="E17" s="31"/>
      <c r="F17" s="31"/>
      <c r="G17" s="31"/>
      <c r="H17" s="31"/>
      <c r="I17" s="31"/>
      <c r="J17" s="31"/>
      <c r="K17" s="31"/>
      <c r="L17" s="31"/>
      <c r="M17" s="80" t="s">
        <v>149</v>
      </c>
      <c r="N17" s="142"/>
      <c r="O17" s="142"/>
      <c r="P17" s="142">
        <v>426.29999999999995</v>
      </c>
      <c r="Q17" s="142">
        <v>25.066439999999997</v>
      </c>
      <c r="R17" s="142"/>
      <c r="S17" s="142"/>
      <c r="T17" s="142"/>
      <c r="U17" s="142"/>
      <c r="V17" s="142"/>
      <c r="W17" s="142"/>
      <c r="X17" s="80" t="s">
        <v>149</v>
      </c>
      <c r="Y17" s="142"/>
      <c r="Z17" s="142"/>
      <c r="AA17" s="142"/>
      <c r="AB17" s="142"/>
      <c r="AC17" s="142"/>
      <c r="AD17" s="142"/>
      <c r="AE17" s="142"/>
      <c r="AF17" s="142"/>
      <c r="AG17" s="81" t="s">
        <v>149</v>
      </c>
      <c r="AH17" s="184">
        <v>426.29999999999995</v>
      </c>
      <c r="AI17" s="184">
        <v>25.066439999999997</v>
      </c>
      <c r="AJ17" s="184"/>
      <c r="AK17" s="184"/>
      <c r="AL17" s="184">
        <v>426.29999999999995</v>
      </c>
      <c r="AM17" s="184">
        <v>25.066439999999997</v>
      </c>
      <c r="AN17" s="184">
        <v>3.1</v>
      </c>
      <c r="AO17" s="184">
        <v>0.3906</v>
      </c>
      <c r="AP17" s="80" t="s">
        <v>149</v>
      </c>
      <c r="AQ17" s="142">
        <v>0.8</v>
      </c>
      <c r="AR17" s="142">
        <v>0.16000000000000003</v>
      </c>
      <c r="AS17" s="142" t="s">
        <v>140</v>
      </c>
      <c r="AT17" s="142" t="s">
        <v>140</v>
      </c>
      <c r="AU17" s="142">
        <v>430.2</v>
      </c>
      <c r="AV17" s="142">
        <v>25.599999999999998</v>
      </c>
      <c r="AW17" s="142">
        <v>5.9507205950720596</v>
      </c>
    </row>
    <row r="18" spans="2:49" x14ac:dyDescent="0.2">
      <c r="B18" s="80" t="s">
        <v>24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80" t="s">
        <v>24</v>
      </c>
      <c r="N18" s="142"/>
      <c r="O18" s="142"/>
      <c r="P18" s="142"/>
      <c r="Q18" s="142"/>
      <c r="R18" s="142">
        <v>2001.8000000000002</v>
      </c>
      <c r="S18" s="142">
        <v>2440.6746320000002</v>
      </c>
      <c r="T18" s="142"/>
      <c r="U18" s="142"/>
      <c r="V18" s="142"/>
      <c r="W18" s="142"/>
      <c r="X18" s="80" t="s">
        <v>24</v>
      </c>
      <c r="Y18" s="142"/>
      <c r="Z18" s="142"/>
      <c r="AA18" s="142"/>
      <c r="AB18" s="142"/>
      <c r="AC18" s="142"/>
      <c r="AD18" s="142"/>
      <c r="AE18" s="142"/>
      <c r="AF18" s="142"/>
      <c r="AG18" s="81" t="s">
        <v>24</v>
      </c>
      <c r="AH18" s="184">
        <v>2001.8000000000002</v>
      </c>
      <c r="AI18" s="184">
        <v>2440.6746320000002</v>
      </c>
      <c r="AJ18" s="184"/>
      <c r="AK18" s="184"/>
      <c r="AL18" s="184">
        <v>2001.8000000000002</v>
      </c>
      <c r="AM18" s="184">
        <v>2440.6746320000002</v>
      </c>
      <c r="AN18" s="184">
        <v>3284.9</v>
      </c>
      <c r="AO18" s="184">
        <v>312.06549999999993</v>
      </c>
      <c r="AP18" s="80" t="s">
        <v>24</v>
      </c>
      <c r="AQ18" s="142">
        <v>2287.5</v>
      </c>
      <c r="AR18" s="142">
        <v>446.0625</v>
      </c>
      <c r="AS18" s="142" t="s">
        <v>140</v>
      </c>
      <c r="AT18" s="142" t="s">
        <v>140</v>
      </c>
      <c r="AU18" s="142">
        <v>7574.2000000000007</v>
      </c>
      <c r="AV18" s="142">
        <v>3198.8</v>
      </c>
      <c r="AW18" s="142">
        <v>42.232843072535708</v>
      </c>
    </row>
    <row r="19" spans="2:49" x14ac:dyDescent="0.2">
      <c r="B19" s="80" t="s">
        <v>150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80" t="s">
        <v>150</v>
      </c>
      <c r="N19" s="142"/>
      <c r="O19" s="142"/>
      <c r="P19" s="142"/>
      <c r="Q19" s="142"/>
      <c r="R19" s="142"/>
      <c r="S19" s="142"/>
      <c r="T19" s="142">
        <v>2907.2999999999997</v>
      </c>
      <c r="U19" s="142">
        <v>223.86209999999997</v>
      </c>
      <c r="V19" s="142"/>
      <c r="W19" s="142"/>
      <c r="X19" s="80" t="s">
        <v>150</v>
      </c>
      <c r="Y19" s="142"/>
      <c r="Z19" s="142"/>
      <c r="AA19" s="142"/>
      <c r="AB19" s="142"/>
      <c r="AC19" s="142"/>
      <c r="AD19" s="142"/>
      <c r="AE19" s="142"/>
      <c r="AF19" s="142"/>
      <c r="AG19" s="81" t="s">
        <v>150</v>
      </c>
      <c r="AH19" s="184">
        <v>2907.2999999999997</v>
      </c>
      <c r="AI19" s="184">
        <v>223.86209999999997</v>
      </c>
      <c r="AJ19" s="184"/>
      <c r="AK19" s="184"/>
      <c r="AL19" s="184">
        <v>2907.2999999999997</v>
      </c>
      <c r="AM19" s="184">
        <v>223.86209999999997</v>
      </c>
      <c r="AN19" s="184">
        <v>919.5</v>
      </c>
      <c r="AO19" s="184">
        <v>73.192199999999985</v>
      </c>
      <c r="AP19" s="80" t="s">
        <v>150</v>
      </c>
      <c r="AQ19" s="142">
        <v>275</v>
      </c>
      <c r="AR19" s="142">
        <v>20.9</v>
      </c>
      <c r="AS19" s="142" t="s">
        <v>140</v>
      </c>
      <c r="AT19" s="142" t="s">
        <v>140</v>
      </c>
      <c r="AU19" s="142">
        <v>4101.7999999999993</v>
      </c>
      <c r="AV19" s="142">
        <v>318</v>
      </c>
      <c r="AW19" s="142">
        <v>7.7526939392461856</v>
      </c>
    </row>
    <row r="20" spans="2:49" x14ac:dyDescent="0.2">
      <c r="B20" s="80" t="s">
        <v>151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80" t="s">
        <v>151</v>
      </c>
      <c r="N20" s="142"/>
      <c r="O20" s="142"/>
      <c r="P20" s="142"/>
      <c r="Q20" s="142"/>
      <c r="R20" s="142"/>
      <c r="S20" s="142"/>
      <c r="T20" s="142"/>
      <c r="U20" s="142"/>
      <c r="V20" s="142">
        <v>4118.2</v>
      </c>
      <c r="W20" s="142">
        <v>3671.9518479999997</v>
      </c>
      <c r="X20" s="80" t="s">
        <v>151</v>
      </c>
      <c r="Y20" s="142"/>
      <c r="Z20" s="142"/>
      <c r="AA20" s="142"/>
      <c r="AB20" s="142"/>
      <c r="AC20" s="142"/>
      <c r="AD20" s="142"/>
      <c r="AE20" s="142"/>
      <c r="AF20" s="142"/>
      <c r="AG20" s="81" t="s">
        <v>151</v>
      </c>
      <c r="AH20" s="185">
        <v>4118.2</v>
      </c>
      <c r="AI20" s="185">
        <v>3671.9518479999997</v>
      </c>
      <c r="AJ20" s="184"/>
      <c r="AK20" s="184"/>
      <c r="AL20" s="184">
        <v>4118.2</v>
      </c>
      <c r="AM20" s="184">
        <v>3671.9518479999997</v>
      </c>
      <c r="AN20" s="184"/>
      <c r="AO20" s="184"/>
      <c r="AP20" s="80" t="s">
        <v>151</v>
      </c>
      <c r="AQ20" s="142">
        <v>489</v>
      </c>
      <c r="AR20" s="142">
        <v>342.29999999999995</v>
      </c>
      <c r="AS20" s="142" t="s">
        <v>140</v>
      </c>
      <c r="AT20" s="142" t="s">
        <v>140</v>
      </c>
      <c r="AU20" s="142">
        <v>4607.2</v>
      </c>
      <c r="AV20" s="142">
        <v>4014.3</v>
      </c>
      <c r="AW20" s="142">
        <v>87.131012328529266</v>
      </c>
    </row>
    <row r="21" spans="2:49" x14ac:dyDescent="0.2">
      <c r="B21" s="80" t="s">
        <v>25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80" t="s">
        <v>25</v>
      </c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80" t="s">
        <v>25</v>
      </c>
      <c r="Y21" s="142">
        <v>5101.8</v>
      </c>
      <c r="Z21" s="142">
        <v>377.07403800000003</v>
      </c>
      <c r="AA21" s="142"/>
      <c r="AB21" s="142"/>
      <c r="AC21" s="142"/>
      <c r="AD21" s="142"/>
      <c r="AE21" s="142"/>
      <c r="AF21" s="142"/>
      <c r="AG21" s="81" t="s">
        <v>25</v>
      </c>
      <c r="AH21" s="185">
        <v>5101.8</v>
      </c>
      <c r="AI21" s="185">
        <v>377.07403800000003</v>
      </c>
      <c r="AJ21" s="184"/>
      <c r="AK21" s="184"/>
      <c r="AL21" s="184">
        <v>5101.8</v>
      </c>
      <c r="AM21" s="184">
        <v>377.07403800000003</v>
      </c>
      <c r="AN21" s="184">
        <v>23.3</v>
      </c>
      <c r="AO21" s="184">
        <v>0.67569999999999997</v>
      </c>
      <c r="AP21" s="80" t="s">
        <v>25</v>
      </c>
      <c r="AQ21" s="142">
        <v>54.399999999999991</v>
      </c>
      <c r="AR21" s="142">
        <v>5.4399999999999995</v>
      </c>
      <c r="AS21" s="142" t="s">
        <v>140</v>
      </c>
      <c r="AT21" s="142" t="s">
        <v>140</v>
      </c>
      <c r="AU21" s="142">
        <v>5179.5</v>
      </c>
      <c r="AV21" s="142">
        <v>383.20000000000005</v>
      </c>
      <c r="AW21" s="142">
        <v>7.3983975287189896</v>
      </c>
    </row>
    <row r="22" spans="2:49" x14ac:dyDescent="0.2">
      <c r="B22" s="80" t="s">
        <v>152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80" t="s">
        <v>152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80" t="s">
        <v>152</v>
      </c>
      <c r="Y22" s="142"/>
      <c r="Z22" s="142"/>
      <c r="AA22" s="142">
        <v>6973.2999999999993</v>
      </c>
      <c r="AB22" s="142">
        <v>1251.2192189999998</v>
      </c>
      <c r="AC22" s="142"/>
      <c r="AD22" s="142"/>
      <c r="AE22" s="142"/>
      <c r="AF22" s="142"/>
      <c r="AG22" s="81" t="s">
        <v>152</v>
      </c>
      <c r="AH22" s="184">
        <v>6973.2999999999993</v>
      </c>
      <c r="AI22" s="184">
        <v>1251.2192189999998</v>
      </c>
      <c r="AJ22" s="184"/>
      <c r="AK22" s="184"/>
      <c r="AL22" s="184">
        <v>6973.2999999999993</v>
      </c>
      <c r="AM22" s="184">
        <v>1251.2192189999998</v>
      </c>
      <c r="AN22" s="184"/>
      <c r="AO22" s="184"/>
      <c r="AP22" s="80" t="s">
        <v>152</v>
      </c>
      <c r="AQ22" s="142">
        <v>74.600000000000009</v>
      </c>
      <c r="AR22" s="142">
        <v>7.4600000000000009</v>
      </c>
      <c r="AS22" s="142" t="s">
        <v>140</v>
      </c>
      <c r="AT22" s="142" t="s">
        <v>140</v>
      </c>
      <c r="AU22" s="142">
        <v>7047.9</v>
      </c>
      <c r="AV22" s="142">
        <v>1258.7</v>
      </c>
      <c r="AW22" s="142">
        <v>17.859220477021527</v>
      </c>
    </row>
    <row r="23" spans="2:49" x14ac:dyDescent="0.2">
      <c r="B23" s="80" t="s">
        <v>153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80" t="s">
        <v>153</v>
      </c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80" t="s">
        <v>153</v>
      </c>
      <c r="Y23" s="142"/>
      <c r="Z23" s="142"/>
      <c r="AA23" s="142"/>
      <c r="AB23" s="142"/>
      <c r="AC23" s="142">
        <v>884.02056844999993</v>
      </c>
      <c r="AD23" s="142">
        <v>482.14481803262998</v>
      </c>
      <c r="AE23" s="142"/>
      <c r="AF23" s="142"/>
      <c r="AG23" s="81" t="s">
        <v>153</v>
      </c>
      <c r="AH23" s="184">
        <v>884.02056844999993</v>
      </c>
      <c r="AI23" s="184">
        <v>482.14481803262998</v>
      </c>
      <c r="AJ23" s="184"/>
      <c r="AK23" s="184"/>
      <c r="AL23" s="184">
        <v>884.02056844999993</v>
      </c>
      <c r="AM23" s="184">
        <v>482.14481803262998</v>
      </c>
      <c r="AN23" s="184"/>
      <c r="AO23" s="184"/>
      <c r="AP23" s="80" t="s">
        <v>153</v>
      </c>
      <c r="AQ23" s="142"/>
      <c r="AR23" s="142"/>
      <c r="AS23" s="142" t="s">
        <v>140</v>
      </c>
      <c r="AT23" s="142" t="s">
        <v>140</v>
      </c>
      <c r="AU23" s="142">
        <v>884.02056844999993</v>
      </c>
      <c r="AV23" s="142">
        <v>482.1</v>
      </c>
      <c r="AW23" s="142">
        <v>54.53493020476791</v>
      </c>
    </row>
    <row r="24" spans="2:49" x14ac:dyDescent="0.2">
      <c r="B24" s="80" t="s">
        <v>154</v>
      </c>
      <c r="C24" s="31"/>
      <c r="D24" s="31" t="s">
        <v>140</v>
      </c>
      <c r="E24" s="31"/>
      <c r="F24" s="31" t="s">
        <v>140</v>
      </c>
      <c r="G24" s="31" t="s">
        <v>20</v>
      </c>
      <c r="H24" s="31" t="s">
        <v>140</v>
      </c>
      <c r="I24" s="31"/>
      <c r="J24" s="31"/>
      <c r="K24" s="31"/>
      <c r="L24" s="31"/>
      <c r="M24" s="80" t="s">
        <v>154</v>
      </c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80" t="s">
        <v>154</v>
      </c>
      <c r="Y24" s="142"/>
      <c r="Z24" s="142"/>
      <c r="AA24" s="142"/>
      <c r="AB24" s="142"/>
      <c r="AC24" s="142"/>
      <c r="AD24" s="142"/>
      <c r="AE24" s="142">
        <v>2131.8673223014634</v>
      </c>
      <c r="AF24" s="142">
        <v>1396.906062938034</v>
      </c>
      <c r="AG24" s="81" t="s">
        <v>154</v>
      </c>
      <c r="AH24" s="184">
        <v>2131.8673223014634</v>
      </c>
      <c r="AI24" s="184">
        <v>2131.8673223014634</v>
      </c>
      <c r="AJ24" s="184"/>
      <c r="AK24" s="184"/>
      <c r="AL24" s="184">
        <v>2131.8673223014634</v>
      </c>
      <c r="AM24" s="184">
        <v>1396.906062938034</v>
      </c>
      <c r="AN24" s="184"/>
      <c r="AO24" s="184" t="s">
        <v>140</v>
      </c>
      <c r="AP24" s="80" t="s">
        <v>154</v>
      </c>
      <c r="AQ24" s="142"/>
      <c r="AR24" s="142" t="s">
        <v>140</v>
      </c>
      <c r="AS24" s="142" t="s">
        <v>20</v>
      </c>
      <c r="AT24" s="142" t="s">
        <v>20</v>
      </c>
      <c r="AU24" s="142">
        <v>2131.8673223014634</v>
      </c>
      <c r="AV24" s="142">
        <v>1396.8999999999999</v>
      </c>
      <c r="AW24" s="142">
        <v>65.524715604345047</v>
      </c>
    </row>
    <row r="25" spans="2:49" x14ac:dyDescent="0.2">
      <c r="B25" s="80" t="s">
        <v>70</v>
      </c>
      <c r="C25" s="31"/>
      <c r="D25" s="31"/>
      <c r="E25" s="31"/>
      <c r="F25" s="31"/>
      <c r="G25" s="31" t="s">
        <v>20</v>
      </c>
      <c r="H25" s="31"/>
      <c r="I25" s="31"/>
      <c r="J25" s="31"/>
      <c r="K25" s="31"/>
      <c r="L25" s="31"/>
      <c r="M25" s="80" t="s">
        <v>70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80" t="s">
        <v>70</v>
      </c>
      <c r="Y25" s="142"/>
      <c r="Z25" s="142"/>
      <c r="AA25" s="142"/>
      <c r="AB25" s="142"/>
      <c r="AC25" s="142"/>
      <c r="AD25" s="142"/>
      <c r="AE25" s="142"/>
      <c r="AF25" s="142"/>
      <c r="AG25" s="81" t="s">
        <v>70</v>
      </c>
      <c r="AH25" s="184"/>
      <c r="AI25" s="184"/>
      <c r="AJ25" s="187">
        <v>2150788.3121092487</v>
      </c>
      <c r="AK25" s="184">
        <v>4407.6104880054836</v>
      </c>
      <c r="AL25" s="184">
        <v>2150788.3121092487</v>
      </c>
      <c r="AM25" s="184">
        <v>4407.6104880054836</v>
      </c>
      <c r="AN25" s="184"/>
      <c r="AO25" s="184"/>
      <c r="AP25" s="80" t="s">
        <v>70</v>
      </c>
      <c r="AQ25" s="142"/>
      <c r="AR25" s="142"/>
      <c r="AS25" s="142" t="s">
        <v>140</v>
      </c>
      <c r="AT25" s="142" t="s">
        <v>140</v>
      </c>
      <c r="AU25" s="142">
        <v>2150788.3121092487</v>
      </c>
      <c r="AV25" s="142">
        <v>4407.6000000000004</v>
      </c>
      <c r="AW25" s="142">
        <v>0.20492951236458634</v>
      </c>
    </row>
    <row r="26" spans="2:49" x14ac:dyDescent="0.2">
      <c r="B26" s="80" t="s">
        <v>61</v>
      </c>
      <c r="C26" s="31"/>
      <c r="D26" s="31"/>
      <c r="E26" s="31"/>
      <c r="F26" s="31"/>
      <c r="G26" s="31" t="s">
        <v>20</v>
      </c>
      <c r="H26" s="31"/>
      <c r="I26" s="31"/>
      <c r="J26" s="31"/>
      <c r="K26" s="31"/>
      <c r="L26" s="31"/>
      <c r="M26" s="82" t="s">
        <v>61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82" t="s">
        <v>61</v>
      </c>
      <c r="Y26" s="142"/>
      <c r="Z26" s="142"/>
      <c r="AA26" s="142"/>
      <c r="AB26" s="142"/>
      <c r="AC26" s="142"/>
      <c r="AD26" s="142"/>
      <c r="AE26" s="142"/>
      <c r="AF26" s="142"/>
      <c r="AG26" s="81" t="s">
        <v>61</v>
      </c>
      <c r="AH26" s="142"/>
      <c r="AI26" s="142"/>
      <c r="AJ26" s="142"/>
      <c r="AK26" s="142"/>
      <c r="AL26" s="142"/>
      <c r="AM26" s="142"/>
      <c r="AN26" s="142"/>
      <c r="AO26" s="142"/>
      <c r="AP26" s="80" t="s">
        <v>61</v>
      </c>
      <c r="AQ26" s="142"/>
      <c r="AR26" s="142"/>
      <c r="AS26" s="142" t="s">
        <v>140</v>
      </c>
      <c r="AT26" s="142" t="s">
        <v>140</v>
      </c>
      <c r="AU26" s="142"/>
      <c r="AV26" s="142"/>
      <c r="AW26" s="142"/>
    </row>
    <row r="27" spans="2:49" x14ac:dyDescent="0.2">
      <c r="B27" s="80" t="s">
        <v>62</v>
      </c>
      <c r="C27" s="31"/>
      <c r="D27" s="31"/>
      <c r="E27" s="31"/>
      <c r="F27" s="31"/>
      <c r="G27" s="31" t="s">
        <v>20</v>
      </c>
      <c r="H27" s="31"/>
      <c r="I27" s="31"/>
      <c r="J27" s="31"/>
      <c r="K27" s="31"/>
      <c r="L27" s="31"/>
      <c r="M27" s="82" t="s">
        <v>62</v>
      </c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82" t="s">
        <v>62</v>
      </c>
      <c r="Y27" s="142"/>
      <c r="Z27" s="142"/>
      <c r="AA27" s="142"/>
      <c r="AB27" s="142"/>
      <c r="AC27" s="142"/>
      <c r="AD27" s="142"/>
      <c r="AE27" s="142"/>
      <c r="AF27" s="142"/>
      <c r="AG27" s="81" t="s">
        <v>62</v>
      </c>
      <c r="AH27" s="142"/>
      <c r="AI27" s="142"/>
      <c r="AJ27" s="142"/>
      <c r="AK27" s="142"/>
      <c r="AL27" s="142"/>
      <c r="AM27" s="142"/>
      <c r="AN27" s="142"/>
      <c r="AO27" s="142"/>
      <c r="AP27" s="80" t="s">
        <v>62</v>
      </c>
      <c r="AQ27" s="142"/>
      <c r="AR27" s="142"/>
      <c r="AS27" s="142" t="s">
        <v>140</v>
      </c>
      <c r="AT27" s="142" t="s">
        <v>140</v>
      </c>
      <c r="AU27" s="142"/>
      <c r="AV27" s="142"/>
      <c r="AW27" s="142"/>
    </row>
    <row r="28" spans="2:49" x14ac:dyDescent="0.2">
      <c r="B28" s="80" t="s">
        <v>27</v>
      </c>
      <c r="C28" s="31"/>
      <c r="D28" s="31" t="s">
        <v>140</v>
      </c>
      <c r="E28" s="31"/>
      <c r="F28" s="31" t="s">
        <v>140</v>
      </c>
      <c r="G28" s="31" t="s">
        <v>20</v>
      </c>
      <c r="H28" s="31" t="s">
        <v>140</v>
      </c>
      <c r="I28" s="31"/>
      <c r="J28" s="31"/>
      <c r="K28" s="31"/>
      <c r="L28" s="31"/>
      <c r="M28" s="58" t="s">
        <v>27</v>
      </c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58" t="s">
        <v>27</v>
      </c>
      <c r="Y28" s="142"/>
      <c r="Z28" s="142"/>
      <c r="AA28" s="142"/>
      <c r="AB28" s="142"/>
      <c r="AC28" s="142"/>
      <c r="AD28" s="142"/>
      <c r="AE28" s="142"/>
      <c r="AF28" s="142"/>
      <c r="AG28" s="58" t="s">
        <v>27</v>
      </c>
      <c r="AH28" s="142"/>
      <c r="AI28" s="142">
        <v>434.6</v>
      </c>
      <c r="AJ28" s="142"/>
      <c r="AK28" s="142"/>
      <c r="AL28" s="142">
        <v>434.6</v>
      </c>
      <c r="AM28" s="142" t="s">
        <v>140</v>
      </c>
      <c r="AN28" s="142"/>
      <c r="AO28" s="142" t="s">
        <v>140</v>
      </c>
      <c r="AP28" s="59" t="s">
        <v>27</v>
      </c>
      <c r="AQ28" s="142"/>
      <c r="AR28" s="142"/>
      <c r="AS28" s="142" t="s">
        <v>20</v>
      </c>
      <c r="AT28" s="142" t="s">
        <v>20</v>
      </c>
      <c r="AU28" s="142"/>
      <c r="AV28" s="142">
        <v>434.6</v>
      </c>
      <c r="AW28" s="142" t="s">
        <v>140</v>
      </c>
    </row>
    <row r="29" spans="2:49" x14ac:dyDescent="0.2">
      <c r="B29" s="80" t="s">
        <v>28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58" t="s">
        <v>28</v>
      </c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58" t="s">
        <v>28</v>
      </c>
      <c r="Y29" s="142"/>
      <c r="Z29" s="142"/>
      <c r="AA29" s="142"/>
      <c r="AB29" s="142"/>
      <c r="AC29" s="142"/>
      <c r="AD29" s="142"/>
      <c r="AE29" s="142">
        <v>434.6</v>
      </c>
      <c r="AF29" s="142"/>
      <c r="AG29" s="58" t="s">
        <v>28</v>
      </c>
      <c r="AH29" s="142">
        <v>434.6</v>
      </c>
      <c r="AI29" s="142">
        <v>434.6</v>
      </c>
      <c r="AJ29" s="142"/>
      <c r="AK29" s="142"/>
      <c r="AL29" s="142">
        <v>434.6</v>
      </c>
      <c r="AM29" s="142"/>
      <c r="AN29" s="142"/>
      <c r="AO29" s="142"/>
      <c r="AP29" s="59" t="s">
        <v>28</v>
      </c>
      <c r="AQ29" s="142"/>
      <c r="AR29" s="142"/>
      <c r="AS29" s="142" t="s">
        <v>140</v>
      </c>
      <c r="AT29" s="142" t="s">
        <v>140</v>
      </c>
      <c r="AU29" s="142"/>
      <c r="AV29" s="142">
        <v>434.6</v>
      </c>
      <c r="AW29" s="142" t="s">
        <v>140</v>
      </c>
    </row>
    <row r="30" spans="2:49" x14ac:dyDescent="0.2">
      <c r="B30" s="80" t="s">
        <v>127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58" t="s">
        <v>127</v>
      </c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58" t="s">
        <v>127</v>
      </c>
      <c r="Y30" s="142"/>
      <c r="Z30" s="142"/>
      <c r="AA30" s="142"/>
      <c r="AB30" s="142"/>
      <c r="AC30" s="142"/>
      <c r="AD30" s="142"/>
      <c r="AE30" s="142">
        <v>434.6</v>
      </c>
      <c r="AF30" s="142"/>
      <c r="AG30" s="58" t="s">
        <v>127</v>
      </c>
      <c r="AH30" s="142">
        <v>434.6</v>
      </c>
      <c r="AI30" s="142"/>
      <c r="AJ30" s="142"/>
      <c r="AK30" s="142"/>
      <c r="AL30" s="142"/>
      <c r="AM30" s="142"/>
      <c r="AN30" s="142"/>
      <c r="AO30" s="142"/>
      <c r="AP30" s="59" t="s">
        <v>127</v>
      </c>
      <c r="AQ30" s="142"/>
      <c r="AR30" s="142" t="s">
        <v>140</v>
      </c>
      <c r="AS30" s="142"/>
      <c r="AT30" s="142"/>
      <c r="AU30" s="142"/>
      <c r="AV30" s="142"/>
      <c r="AW30" s="142"/>
    </row>
    <row r="31" spans="2:49" x14ac:dyDescent="0.2">
      <c r="B31" s="58" t="s">
        <v>176</v>
      </c>
      <c r="C31" s="56">
        <v>8810.1</v>
      </c>
      <c r="D31" s="56">
        <v>5141.1532500000003</v>
      </c>
      <c r="E31" s="56">
        <v>8704.5</v>
      </c>
      <c r="F31" s="56">
        <v>5035.5532499999999</v>
      </c>
      <c r="G31" s="56">
        <v>105.6</v>
      </c>
      <c r="H31" s="56">
        <v>105.6</v>
      </c>
      <c r="I31" s="56">
        <v>22144.1</v>
      </c>
      <c r="J31" s="56">
        <v>12266.9</v>
      </c>
      <c r="K31" s="56">
        <v>2492</v>
      </c>
      <c r="L31" s="177">
        <v>237.7</v>
      </c>
      <c r="M31" s="58" t="s">
        <v>29</v>
      </c>
      <c r="N31" s="186">
        <v>33228.699999999997</v>
      </c>
      <c r="O31" s="187">
        <v>6157.8429979000002</v>
      </c>
      <c r="P31" s="187">
        <v>426.29999999999995</v>
      </c>
      <c r="Q31" s="187">
        <v>25.066439999999997</v>
      </c>
      <c r="R31" s="187">
        <v>2001.8000000000002</v>
      </c>
      <c r="S31" s="187">
        <v>2440.6746320000002</v>
      </c>
      <c r="T31" s="187">
        <v>2907.2999999999997</v>
      </c>
      <c r="U31" s="187">
        <v>223.86209999999997</v>
      </c>
      <c r="V31" s="187">
        <v>4118.2</v>
      </c>
      <c r="W31" s="188">
        <v>3671.9518479999997</v>
      </c>
      <c r="X31" s="58" t="s">
        <v>29</v>
      </c>
      <c r="Y31" s="187">
        <v>5101.8</v>
      </c>
      <c r="Z31" s="187">
        <v>377.07403800000003</v>
      </c>
      <c r="AA31" s="187">
        <v>6973.2999999999993</v>
      </c>
      <c r="AB31" s="187">
        <v>1251.2192189999998</v>
      </c>
      <c r="AC31" s="187">
        <v>884.02056844999993</v>
      </c>
      <c r="AD31" s="187">
        <v>482.14481803262998</v>
      </c>
      <c r="AE31" s="187">
        <v>2566.4673223014634</v>
      </c>
      <c r="AF31" s="187">
        <v>1396.906062938034</v>
      </c>
      <c r="AG31" s="58" t="s">
        <v>29</v>
      </c>
      <c r="AH31" s="187">
        <v>91654.087890751471</v>
      </c>
      <c r="AI31" s="257">
        <v>33672.495405870657</v>
      </c>
      <c r="AJ31" s="187">
        <v>2150788.3121092487</v>
      </c>
      <c r="AK31" s="187">
        <v>4407.6104880054836</v>
      </c>
      <c r="AL31" s="187">
        <v>2242442.4000000004</v>
      </c>
      <c r="AM31" s="187">
        <v>38080.105893876149</v>
      </c>
      <c r="AN31" s="187">
        <v>9801.2000000000007</v>
      </c>
      <c r="AO31" s="195">
        <v>4283.4310255999999</v>
      </c>
      <c r="AP31" s="59" t="s">
        <v>176</v>
      </c>
      <c r="AQ31" s="184">
        <v>6223.91</v>
      </c>
      <c r="AR31" s="184">
        <v>1559.150052</v>
      </c>
      <c r="AS31" s="184"/>
      <c r="AT31" s="184"/>
      <c r="AU31" s="184">
        <v>2258467.5100000002</v>
      </c>
      <c r="AV31" s="184">
        <v>44357.3</v>
      </c>
      <c r="AW31" s="184">
        <v>1.9451753694767893</v>
      </c>
    </row>
    <row r="32" spans="2:49" ht="12.75" thickBot="1" x14ac:dyDescent="0.25">
      <c r="B32" s="201" t="s">
        <v>128</v>
      </c>
      <c r="C32" s="56">
        <v>4855.7</v>
      </c>
      <c r="D32" s="56">
        <v>2833.5544245837164</v>
      </c>
      <c r="E32" s="56">
        <v>4817.3</v>
      </c>
      <c r="F32" s="56">
        <v>2786.8080500000001</v>
      </c>
      <c r="G32" s="56">
        <v>38.4</v>
      </c>
      <c r="H32" s="56"/>
      <c r="I32" s="56">
        <v>13546.5</v>
      </c>
      <c r="J32" s="56">
        <v>7504.1912224926728</v>
      </c>
      <c r="K32" s="56">
        <v>1366.4</v>
      </c>
      <c r="L32" s="177">
        <v>130.33438202247191</v>
      </c>
      <c r="M32" s="155" t="s">
        <v>130</v>
      </c>
      <c r="N32" s="186">
        <v>14157.8</v>
      </c>
      <c r="O32" s="187">
        <v>2623.6810226000002</v>
      </c>
      <c r="P32" s="187">
        <v>166.29999999999998</v>
      </c>
      <c r="Q32" s="187">
        <v>9.778439999999998</v>
      </c>
      <c r="R32" s="187">
        <v>1454.8999999999999</v>
      </c>
      <c r="S32" s="187">
        <v>1773.8722759999998</v>
      </c>
      <c r="T32" s="187">
        <v>1244.8999999999999</v>
      </c>
      <c r="U32" s="187">
        <v>95.857299999999981</v>
      </c>
      <c r="V32" s="187">
        <v>2937.7</v>
      </c>
      <c r="W32" s="188">
        <v>2619.3708279999996</v>
      </c>
      <c r="X32" s="156" t="s">
        <v>132</v>
      </c>
      <c r="Y32" s="187">
        <v>2085.8000000000002</v>
      </c>
      <c r="Z32" s="187">
        <v>154.16147800000002</v>
      </c>
      <c r="AA32" s="187">
        <v>3470.3999999999996</v>
      </c>
      <c r="AB32" s="187">
        <v>622.69387199999994</v>
      </c>
      <c r="AC32" s="187">
        <v>265.20617053499996</v>
      </c>
      <c r="AD32" s="187">
        <v>144.643445409789</v>
      </c>
      <c r="AE32" s="187">
        <v>107.40262920000001</v>
      </c>
      <c r="AF32" s="187">
        <v>58.458326198529512</v>
      </c>
      <c r="AG32" s="155" t="s">
        <v>130</v>
      </c>
      <c r="AH32" s="196">
        <v>45659.008799735006</v>
      </c>
      <c r="AI32" s="258">
        <v>18523.850642723464</v>
      </c>
      <c r="AJ32" s="196">
        <v>1122035.1912002647</v>
      </c>
      <c r="AK32" s="196">
        <v>2299.3867173267022</v>
      </c>
      <c r="AL32" s="196">
        <v>1167694.1999999997</v>
      </c>
      <c r="AM32" s="196">
        <v>20823.237360050167</v>
      </c>
      <c r="AN32" s="197"/>
      <c r="AO32" s="197"/>
      <c r="AP32" s="157" t="s">
        <v>178</v>
      </c>
      <c r="AV32" s="91"/>
    </row>
    <row r="33" spans="2:48" s="60" customFormat="1" x14ac:dyDescent="0.2">
      <c r="B33" s="183" t="s">
        <v>129</v>
      </c>
      <c r="C33" s="56">
        <v>3954.3999999999996</v>
      </c>
      <c r="D33" s="56">
        <v>2354.3451999999997</v>
      </c>
      <c r="E33" s="56">
        <v>3887.2</v>
      </c>
      <c r="F33" s="56">
        <v>2248.7451999999998</v>
      </c>
      <c r="G33" s="56">
        <v>67.199999999999989</v>
      </c>
      <c r="H33" s="56">
        <v>105.6</v>
      </c>
      <c r="I33" s="56">
        <v>8597.5999999999985</v>
      </c>
      <c r="J33" s="56">
        <v>4762.7087775073269</v>
      </c>
      <c r="K33" s="56">
        <v>1125.5999999999999</v>
      </c>
      <c r="L33" s="177">
        <v>107.36561797752807</v>
      </c>
      <c r="M33" s="147" t="s">
        <v>131</v>
      </c>
      <c r="N33" s="189">
        <v>19070.899999999998</v>
      </c>
      <c r="O33" s="190">
        <v>3534.1619753</v>
      </c>
      <c r="P33" s="190">
        <v>260</v>
      </c>
      <c r="Q33" s="190">
        <v>15.287999999999998</v>
      </c>
      <c r="R33" s="190">
        <v>546.90000000000032</v>
      </c>
      <c r="S33" s="190">
        <v>666.80235600000037</v>
      </c>
      <c r="T33" s="190">
        <v>1662.3999999999999</v>
      </c>
      <c r="U33" s="190">
        <v>128.00479999999999</v>
      </c>
      <c r="V33" s="190">
        <v>1180.5</v>
      </c>
      <c r="W33" s="191">
        <v>1052.5810200000001</v>
      </c>
      <c r="X33" s="83" t="s">
        <v>131</v>
      </c>
      <c r="Y33" s="190">
        <v>3016</v>
      </c>
      <c r="Z33" s="190">
        <v>222.91256000000001</v>
      </c>
      <c r="AA33" s="190">
        <v>3502.8999999999996</v>
      </c>
      <c r="AB33" s="190">
        <v>628.5253469999999</v>
      </c>
      <c r="AC33" s="190">
        <v>618.81439791499997</v>
      </c>
      <c r="AD33" s="190">
        <v>337.50137262284102</v>
      </c>
      <c r="AE33" s="190">
        <v>2459.0646931014635</v>
      </c>
      <c r="AF33" s="190">
        <v>1338.4477367395045</v>
      </c>
      <c r="AG33" s="147" t="s">
        <v>131</v>
      </c>
      <c r="AH33" s="190">
        <v>45995.079091016465</v>
      </c>
      <c r="AI33" s="259">
        <v>15148.644763147193</v>
      </c>
      <c r="AJ33" s="190">
        <v>1028753.120908984</v>
      </c>
      <c r="AK33" s="190">
        <v>2108.2237706787814</v>
      </c>
      <c r="AL33" s="187">
        <v>1074748.2000000007</v>
      </c>
      <c r="AM33" s="187">
        <v>17256.868533825982</v>
      </c>
      <c r="AN33" s="198"/>
      <c r="AO33" s="198"/>
      <c r="AP33" s="151" t="s">
        <v>177</v>
      </c>
      <c r="AQ33" s="85"/>
      <c r="AR33" s="85"/>
      <c r="AS33" s="86"/>
      <c r="AT33" s="85"/>
      <c r="AU33" s="85"/>
      <c r="AV33" s="85"/>
    </row>
    <row r="34" spans="2:48" x14ac:dyDescent="0.2">
      <c r="B34" s="200" t="s">
        <v>180</v>
      </c>
      <c r="C34" s="56">
        <v>1473.6</v>
      </c>
      <c r="D34" s="56">
        <v>852.47759999999982</v>
      </c>
      <c r="E34" s="56">
        <v>1473.6</v>
      </c>
      <c r="F34" s="56">
        <v>852.47759999999982</v>
      </c>
      <c r="G34" s="244" t="s">
        <v>31</v>
      </c>
      <c r="H34" s="56"/>
      <c r="I34" s="56">
        <v>4266.5</v>
      </c>
      <c r="J34" s="56">
        <v>2363.4615473196022</v>
      </c>
      <c r="K34" s="56">
        <v>1107.4000000000001</v>
      </c>
      <c r="L34" s="177">
        <v>105.62960674157304</v>
      </c>
      <c r="M34" s="148" t="s">
        <v>180</v>
      </c>
      <c r="N34" s="189">
        <v>6306.9</v>
      </c>
      <c r="O34" s="190">
        <v>1168.7757873</v>
      </c>
      <c r="P34" s="190">
        <v>107.6</v>
      </c>
      <c r="Q34" s="190">
        <v>6.3268799999999992</v>
      </c>
      <c r="R34" s="190">
        <v>434.7</v>
      </c>
      <c r="S34" s="190">
        <v>530.00362800000005</v>
      </c>
      <c r="T34" s="190">
        <v>238.9</v>
      </c>
      <c r="U34" s="190">
        <v>18.395300000000002</v>
      </c>
      <c r="V34" s="190">
        <v>472.8</v>
      </c>
      <c r="W34" s="191">
        <v>421.56739200000004</v>
      </c>
      <c r="X34" s="148" t="s">
        <v>180</v>
      </c>
      <c r="Y34" s="190">
        <v>2205.1</v>
      </c>
      <c r="Z34" s="190">
        <v>162.97894099999999</v>
      </c>
      <c r="AA34" s="190">
        <v>4836.8999999999996</v>
      </c>
      <c r="AB34" s="190">
        <v>867.88496699999985</v>
      </c>
      <c r="AC34" s="190">
        <v>555.6</v>
      </c>
      <c r="AD34" s="190">
        <v>303.02424000000002</v>
      </c>
      <c r="AE34" s="190"/>
      <c r="AF34" s="190"/>
      <c r="AG34" s="148" t="s">
        <v>180</v>
      </c>
      <c r="AH34" s="190">
        <v>22006</v>
      </c>
      <c r="AI34" s="259">
        <v>6800.5258893611754</v>
      </c>
      <c r="AJ34" s="190">
        <v>427329.8</v>
      </c>
      <c r="AK34" s="190">
        <v>875.72695914000019</v>
      </c>
      <c r="AL34" s="187">
        <v>449335.8</v>
      </c>
      <c r="AM34" s="190">
        <v>7676.2528485011753</v>
      </c>
      <c r="AN34" s="198"/>
      <c r="AO34" s="198"/>
      <c r="AP34" s="92" t="s">
        <v>180</v>
      </c>
      <c r="AQ34" s="87"/>
      <c r="AR34" s="84"/>
      <c r="AS34" s="84"/>
      <c r="AT34" s="88"/>
      <c r="AU34" s="74"/>
      <c r="AV34" s="84"/>
    </row>
    <row r="35" spans="2:48" x14ac:dyDescent="0.2">
      <c r="B35" s="145" t="s">
        <v>179</v>
      </c>
      <c r="C35" s="176">
        <v>106.8</v>
      </c>
      <c r="D35" s="56">
        <v>61.783799999999992</v>
      </c>
      <c r="E35" s="56">
        <v>106.8</v>
      </c>
      <c r="F35" s="56">
        <v>61.783799999999992</v>
      </c>
      <c r="G35" s="244" t="s">
        <v>31</v>
      </c>
      <c r="H35" s="56"/>
      <c r="I35" s="56">
        <v>30.2</v>
      </c>
      <c r="J35" s="56">
        <v>16.729529761877881</v>
      </c>
      <c r="K35" s="56">
        <v>21.6</v>
      </c>
      <c r="L35" s="177">
        <v>2.0603210272873196</v>
      </c>
      <c r="M35" s="149" t="s">
        <v>179</v>
      </c>
      <c r="N35" s="189">
        <v>38.700000000000003</v>
      </c>
      <c r="O35" s="190">
        <v>7.1717679000000008</v>
      </c>
      <c r="P35" s="190">
        <v>0.1</v>
      </c>
      <c r="Q35" s="190"/>
      <c r="R35" s="190">
        <v>21.9</v>
      </c>
      <c r="S35" s="190">
        <v>26.701356000000001</v>
      </c>
      <c r="T35" s="190">
        <v>10.199999999999999</v>
      </c>
      <c r="U35" s="190">
        <v>0.7854000000000001</v>
      </c>
      <c r="V35" s="190">
        <v>8.4</v>
      </c>
      <c r="W35" s="191">
        <v>7.4897760000000009</v>
      </c>
      <c r="X35" s="149" t="s">
        <v>179</v>
      </c>
      <c r="Y35" s="190">
        <v>0.8</v>
      </c>
      <c r="Z35" s="190">
        <v>5.9128000000000007E-2</v>
      </c>
      <c r="AA35" s="190">
        <v>28.4</v>
      </c>
      <c r="AB35" s="190">
        <v>5.0958119999999996</v>
      </c>
      <c r="AC35" s="190">
        <v>89.3</v>
      </c>
      <c r="AD35" s="190">
        <v>48.704219999999999</v>
      </c>
      <c r="AE35" s="190"/>
      <c r="AF35" s="190"/>
      <c r="AG35" s="149" t="s">
        <v>179</v>
      </c>
      <c r="AH35" s="190">
        <v>356.40000000000003</v>
      </c>
      <c r="AI35" s="259">
        <v>176.58699068916519</v>
      </c>
      <c r="AJ35" s="190">
        <v>-2411.1999999999998</v>
      </c>
      <c r="AK35" s="190">
        <v>-4.9412721600000005</v>
      </c>
      <c r="AL35" s="190">
        <v>-2054.6</v>
      </c>
      <c r="AM35" s="190">
        <v>171.64571852916518</v>
      </c>
      <c r="AN35" s="198"/>
      <c r="AO35" s="198"/>
      <c r="AP35" s="92" t="s">
        <v>179</v>
      </c>
      <c r="AQ35" s="84"/>
      <c r="AR35" s="84"/>
      <c r="AS35" s="84"/>
      <c r="AT35" s="89"/>
      <c r="AU35" s="90"/>
      <c r="AV35" s="84"/>
    </row>
    <row r="36" spans="2:48" x14ac:dyDescent="0.2">
      <c r="B36" s="145" t="s">
        <v>60</v>
      </c>
      <c r="C36" s="176">
        <v>1550.4</v>
      </c>
      <c r="D36" s="56">
        <v>896.90639999999985</v>
      </c>
      <c r="E36" s="56">
        <v>1550.4</v>
      </c>
      <c r="F36" s="56">
        <v>896.90639999999985</v>
      </c>
      <c r="G36" s="244"/>
      <c r="H36" s="56"/>
      <c r="I36" s="56">
        <v>1434.3</v>
      </c>
      <c r="J36" s="56">
        <v>794.54187210137252</v>
      </c>
      <c r="K36" s="56">
        <v>20.100000000000001</v>
      </c>
      <c r="L36" s="177">
        <v>1.9172431781701447</v>
      </c>
      <c r="M36" s="149" t="s">
        <v>60</v>
      </c>
      <c r="N36" s="189">
        <v>6023.5</v>
      </c>
      <c r="O36" s="190">
        <v>1116.2569495000002</v>
      </c>
      <c r="P36" s="190">
        <v>40.799999999999997</v>
      </c>
      <c r="Q36" s="190">
        <v>2.3990399999999998</v>
      </c>
      <c r="R36" s="190"/>
      <c r="S36" s="190"/>
      <c r="T36" s="190">
        <v>48.6</v>
      </c>
      <c r="U36" s="190">
        <v>3.7422000000000009</v>
      </c>
      <c r="V36" s="190">
        <v>130</v>
      </c>
      <c r="W36" s="191">
        <v>115.9132</v>
      </c>
      <c r="X36" s="149" t="s">
        <v>60</v>
      </c>
      <c r="Y36" s="190">
        <v>456.3</v>
      </c>
      <c r="Z36" s="190">
        <v>33.725133</v>
      </c>
      <c r="AA36" s="190">
        <v>1786.3</v>
      </c>
      <c r="AB36" s="190">
        <v>320.51580899999993</v>
      </c>
      <c r="AC36" s="190">
        <v>50</v>
      </c>
      <c r="AD36" s="190">
        <v>27.27</v>
      </c>
      <c r="AE36" s="190"/>
      <c r="AF36" s="190"/>
      <c r="AG36" s="149" t="s">
        <v>60</v>
      </c>
      <c r="AH36" s="190">
        <v>11540.299999999997</v>
      </c>
      <c r="AI36" s="259">
        <v>3313.1878467795423</v>
      </c>
      <c r="AJ36" s="190"/>
      <c r="AK36" s="190"/>
      <c r="AL36" s="190">
        <v>11540.3</v>
      </c>
      <c r="AM36" s="190"/>
      <c r="AN36" s="198"/>
      <c r="AO36" s="198"/>
      <c r="AP36" s="92" t="s">
        <v>60</v>
      </c>
      <c r="AQ36" s="84"/>
      <c r="AR36" s="84"/>
      <c r="AS36" s="84"/>
      <c r="AV36" s="84"/>
    </row>
    <row r="37" spans="2:48" ht="12.75" thickBot="1" x14ac:dyDescent="0.25">
      <c r="B37" s="145" t="s">
        <v>138</v>
      </c>
      <c r="C37" s="178">
        <v>823.60000000000036</v>
      </c>
      <c r="D37" s="179">
        <v>543.17740000000026</v>
      </c>
      <c r="E37" s="179">
        <v>756.39999999999964</v>
      </c>
      <c r="F37" s="179">
        <v>437.57740000000035</v>
      </c>
      <c r="G37" s="245" t="s">
        <v>31</v>
      </c>
      <c r="H37" s="179"/>
      <c r="I37" s="179">
        <v>2866.5999999999985</v>
      </c>
      <c r="J37" s="179">
        <v>1587.9758283244742</v>
      </c>
      <c r="K37" s="179">
        <v>-23.500000000000185</v>
      </c>
      <c r="L37" s="180">
        <v>-2.2415529695024317</v>
      </c>
      <c r="M37" s="149" t="s">
        <v>138</v>
      </c>
      <c r="N37" s="192">
        <v>6701.7999999999975</v>
      </c>
      <c r="O37" s="193">
        <v>1241.9574705999999</v>
      </c>
      <c r="P37" s="193">
        <v>111.50000000000001</v>
      </c>
      <c r="Q37" s="193">
        <v>6.5562000000000005</v>
      </c>
      <c r="R37" s="193">
        <v>90.300000000000324</v>
      </c>
      <c r="S37" s="193">
        <v>110.09737200000032</v>
      </c>
      <c r="T37" s="193">
        <v>1364.6999999999998</v>
      </c>
      <c r="U37" s="193">
        <v>105.08189999999999</v>
      </c>
      <c r="V37" s="193">
        <v>569.30000000000007</v>
      </c>
      <c r="W37" s="194">
        <v>507.61065200000002</v>
      </c>
      <c r="X37" s="150" t="s">
        <v>138</v>
      </c>
      <c r="Y37" s="190">
        <v>353.80000000000013</v>
      </c>
      <c r="Z37" s="190">
        <v>26.149358000000021</v>
      </c>
      <c r="AA37" s="190">
        <v>-3148.7</v>
      </c>
      <c r="AB37" s="190">
        <v>-564.97124099999985</v>
      </c>
      <c r="AC37" s="190">
        <v>-76.085602085000048</v>
      </c>
      <c r="AD37" s="190">
        <v>-41.497087377159005</v>
      </c>
      <c r="AE37" s="190">
        <v>2459.0646931014635</v>
      </c>
      <c r="AF37" s="190">
        <v>1338.4477367395045</v>
      </c>
      <c r="AG37" s="149" t="s">
        <v>138</v>
      </c>
      <c r="AH37" s="190">
        <v>12092.379091016457</v>
      </c>
      <c r="AI37" s="259">
        <v>4858.3440363173177</v>
      </c>
      <c r="AJ37" s="190">
        <v>603834.52090898389</v>
      </c>
      <c r="AK37" s="190">
        <v>1237.4380836987812</v>
      </c>
      <c r="AL37" s="190">
        <v>615926.70000000042</v>
      </c>
      <c r="AM37" s="190">
        <v>9408.9699667956411</v>
      </c>
      <c r="AN37" s="199"/>
      <c r="AO37" s="198"/>
      <c r="AP37" s="92" t="s">
        <v>138</v>
      </c>
      <c r="AQ37" s="84"/>
      <c r="AR37" s="84"/>
      <c r="AS37" s="84"/>
      <c r="AT37" s="89"/>
      <c r="AU37" s="90"/>
      <c r="AV37" s="84"/>
    </row>
    <row r="38" spans="2:48" s="135" customFormat="1" ht="10.5" x14ac:dyDescent="0.2">
      <c r="B38" s="134" t="s">
        <v>126</v>
      </c>
      <c r="M38" s="134" t="s">
        <v>133</v>
      </c>
      <c r="X38" s="134" t="s">
        <v>126</v>
      </c>
      <c r="AG38" s="134" t="s">
        <v>126</v>
      </c>
      <c r="AP38" s="134" t="s">
        <v>126</v>
      </c>
    </row>
    <row r="44" spans="2:48" x14ac:dyDescent="0.2">
      <c r="AH44" s="255"/>
      <c r="AI44" s="256"/>
      <c r="AJ44" s="255"/>
    </row>
    <row r="45" spans="2:48" x14ac:dyDescent="0.2">
      <c r="AH45" s="255"/>
      <c r="AI45" s="256"/>
      <c r="AJ45" s="255"/>
    </row>
    <row r="46" spans="2:48" x14ac:dyDescent="0.2">
      <c r="AH46" s="255"/>
      <c r="AI46" s="256"/>
      <c r="AJ46" s="255"/>
    </row>
    <row r="47" spans="2:48" x14ac:dyDescent="0.2">
      <c r="AH47" s="255"/>
      <c r="AI47" s="256"/>
      <c r="AJ47" s="255"/>
    </row>
    <row r="48" spans="2:48" x14ac:dyDescent="0.2">
      <c r="AH48" s="255"/>
      <c r="AI48" s="256"/>
      <c r="AJ48" s="255"/>
    </row>
    <row r="49" spans="34:36" x14ac:dyDescent="0.2">
      <c r="AH49" s="255"/>
      <c r="AI49" s="256"/>
      <c r="AJ49" s="255"/>
    </row>
    <row r="50" spans="34:36" x14ac:dyDescent="0.2">
      <c r="AH50" s="255"/>
      <c r="AI50" s="256"/>
      <c r="AJ50" s="255"/>
    </row>
    <row r="51" spans="34:36" x14ac:dyDescent="0.2">
      <c r="AH51" s="255"/>
      <c r="AI51" s="255"/>
      <c r="AJ51" s="255"/>
    </row>
  </sheetData>
  <mergeCells count="36">
    <mergeCell ref="AV4:AV5"/>
    <mergeCell ref="C5:D5"/>
    <mergeCell ref="E5:F5"/>
    <mergeCell ref="X2:AF2"/>
    <mergeCell ref="AG2:AO2"/>
    <mergeCell ref="AP2:AW2"/>
    <mergeCell ref="AW4:AW5"/>
    <mergeCell ref="X4:X8"/>
    <mergeCell ref="AG4:AG8"/>
    <mergeCell ref="AP4:AP8"/>
    <mergeCell ref="AS4:AT5"/>
    <mergeCell ref="AU4:AU5"/>
    <mergeCell ref="B2:L2"/>
    <mergeCell ref="C4:L4"/>
    <mergeCell ref="N4:W4"/>
    <mergeCell ref="M2:W2"/>
    <mergeCell ref="B4:B8"/>
    <mergeCell ref="N5:O5"/>
    <mergeCell ref="P5:Q5"/>
    <mergeCell ref="R5:S5"/>
    <mergeCell ref="G5:H5"/>
    <mergeCell ref="I5:J5"/>
    <mergeCell ref="M4:M8"/>
    <mergeCell ref="K5:L5"/>
    <mergeCell ref="AN4:AO5"/>
    <mergeCell ref="AH4:AI5"/>
    <mergeCell ref="AQ4:AR5"/>
    <mergeCell ref="Y4:AF4"/>
    <mergeCell ref="AJ4:AK5"/>
    <mergeCell ref="AL4:AM5"/>
    <mergeCell ref="AE5:AF5"/>
    <mergeCell ref="T5:U5"/>
    <mergeCell ref="V5:W5"/>
    <mergeCell ref="Y5:Z5"/>
    <mergeCell ref="AA5:AB5"/>
    <mergeCell ref="AC5:AD5"/>
  </mergeCells>
  <phoneticPr fontId="4" type="noConversion"/>
  <pageMargins left="0.75" right="0.5" top="0.5" bottom="0.5" header="0.5" footer="0.5"/>
  <pageSetup paperSize="9" scale="70" orientation="landscape" r:id="rId1"/>
  <headerFooter alignWithMargins="0"/>
  <ignoredErrors>
    <ignoredError sqref="C8 I8 K8 N8 P8 R8 T8 V8 Y8 AA8 AC8 AE8 AH8 AJ8 AN8 AQ8 AS8 AV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B1:V44"/>
  <sheetViews>
    <sheetView zoomScaleNormal="100" workbookViewId="0">
      <selection activeCell="L1" sqref="L1"/>
    </sheetView>
  </sheetViews>
  <sheetFormatPr defaultRowHeight="12" x14ac:dyDescent="0.2"/>
  <cols>
    <col min="1" max="1" width="3.140625" style="4" customWidth="1"/>
    <col min="2" max="2" width="45" style="4" customWidth="1"/>
    <col min="3" max="3" width="11.140625" style="4" customWidth="1"/>
    <col min="4" max="4" width="10.140625" style="4" customWidth="1"/>
    <col min="5" max="5" width="7.7109375" style="4" customWidth="1"/>
    <col min="6" max="6" width="9.5703125" style="4" customWidth="1"/>
    <col min="7" max="7" width="8" style="4" customWidth="1"/>
    <col min="8" max="8" width="8.140625" style="4" customWidth="1"/>
    <col min="9" max="9" width="8.42578125" style="4" customWidth="1"/>
    <col min="10" max="12" width="11.140625" style="4" customWidth="1"/>
    <col min="13" max="13" width="11" style="4" customWidth="1"/>
    <col min="14" max="14" width="10.42578125" style="4" customWidth="1"/>
    <col min="15" max="15" width="11.42578125" style="4" customWidth="1"/>
    <col min="16" max="16" width="11" style="4" customWidth="1"/>
    <col min="17" max="18" width="10.28515625" style="4" customWidth="1"/>
    <col min="19" max="19" width="9.5703125" style="4" customWidth="1"/>
    <col min="20" max="20" width="8.7109375" style="4" customWidth="1"/>
    <col min="21" max="21" width="9.5703125" style="4" customWidth="1"/>
    <col min="22" max="22" width="51.5703125" style="4" customWidth="1"/>
    <col min="23" max="24" width="7.42578125" style="4" customWidth="1"/>
    <col min="25" max="25" width="7.5703125" style="4" customWidth="1"/>
    <col min="26" max="26" width="6.7109375" style="4" customWidth="1"/>
    <col min="27" max="27" width="6.42578125" style="4" customWidth="1"/>
    <col min="28" max="28" width="6.85546875" style="4" customWidth="1"/>
    <col min="29" max="29" width="7.85546875" style="4" customWidth="1"/>
    <col min="30" max="16384" width="9.140625" style="4"/>
  </cols>
  <sheetData>
    <row r="1" spans="2:22" x14ac:dyDescent="0.2"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</row>
    <row r="2" spans="2:22" x14ac:dyDescent="0.2">
      <c r="B2" s="338" t="s">
        <v>286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8" t="s">
        <v>287</v>
      </c>
      <c r="N2" s="339"/>
      <c r="O2" s="339"/>
      <c r="P2" s="339"/>
      <c r="Q2" s="339"/>
      <c r="R2" s="339"/>
      <c r="S2" s="339"/>
      <c r="T2" s="339"/>
      <c r="U2" s="339"/>
      <c r="V2" s="339"/>
    </row>
    <row r="4" spans="2:22" ht="55.5" customHeight="1" x14ac:dyDescent="0.2">
      <c r="B4" s="340" t="s">
        <v>79</v>
      </c>
      <c r="C4" s="343" t="s">
        <v>216</v>
      </c>
      <c r="D4" s="316" t="s">
        <v>231</v>
      </c>
      <c r="E4" s="316"/>
      <c r="F4" s="316"/>
      <c r="G4" s="316"/>
      <c r="H4" s="316"/>
      <c r="I4" s="316"/>
      <c r="J4" s="316" t="s">
        <v>232</v>
      </c>
      <c r="K4" s="316"/>
      <c r="L4" s="316"/>
      <c r="M4" s="316" t="s">
        <v>232</v>
      </c>
      <c r="N4" s="346"/>
      <c r="O4" s="346"/>
      <c r="P4" s="316" t="s">
        <v>233</v>
      </c>
      <c r="Q4" s="316"/>
      <c r="R4" s="316"/>
      <c r="S4" s="316"/>
      <c r="T4" s="316"/>
      <c r="U4" s="316"/>
      <c r="V4" s="344" t="s">
        <v>79</v>
      </c>
    </row>
    <row r="5" spans="2:22" ht="22.5" customHeight="1" x14ac:dyDescent="0.2">
      <c r="B5" s="341"/>
      <c r="C5" s="343"/>
      <c r="D5" s="298" t="s">
        <v>80</v>
      </c>
      <c r="E5" s="298"/>
      <c r="F5" s="298"/>
      <c r="G5" s="298" t="s">
        <v>81</v>
      </c>
      <c r="H5" s="298"/>
      <c r="I5" s="298"/>
      <c r="J5" s="298" t="s">
        <v>80</v>
      </c>
      <c r="K5" s="298"/>
      <c r="L5" s="298"/>
      <c r="M5" s="298" t="s">
        <v>81</v>
      </c>
      <c r="N5" s="298"/>
      <c r="O5" s="298"/>
      <c r="P5" s="298" t="s">
        <v>80</v>
      </c>
      <c r="Q5" s="298"/>
      <c r="R5" s="298"/>
      <c r="S5" s="298" t="s">
        <v>81</v>
      </c>
      <c r="T5" s="298"/>
      <c r="U5" s="298"/>
      <c r="V5" s="345"/>
    </row>
    <row r="6" spans="2:22" ht="23.25" customHeight="1" x14ac:dyDescent="0.2">
      <c r="B6" s="342"/>
      <c r="C6" s="343"/>
      <c r="D6" s="104" t="s">
        <v>82</v>
      </c>
      <c r="E6" s="104" t="s">
        <v>83</v>
      </c>
      <c r="F6" s="121" t="s">
        <v>84</v>
      </c>
      <c r="G6" s="104" t="s">
        <v>82</v>
      </c>
      <c r="H6" s="104" t="s">
        <v>83</v>
      </c>
      <c r="I6" s="121" t="s">
        <v>84</v>
      </c>
      <c r="J6" s="104" t="s">
        <v>82</v>
      </c>
      <c r="K6" s="104" t="s">
        <v>83</v>
      </c>
      <c r="L6" s="121" t="s">
        <v>84</v>
      </c>
      <c r="M6" s="104" t="s">
        <v>82</v>
      </c>
      <c r="N6" s="104" t="s">
        <v>83</v>
      </c>
      <c r="O6" s="121" t="s">
        <v>84</v>
      </c>
      <c r="P6" s="104" t="s">
        <v>82</v>
      </c>
      <c r="Q6" s="104" t="s">
        <v>83</v>
      </c>
      <c r="R6" s="121" t="s">
        <v>84</v>
      </c>
      <c r="S6" s="104" t="s">
        <v>82</v>
      </c>
      <c r="T6" s="104" t="s">
        <v>83</v>
      </c>
      <c r="U6" s="121" t="s">
        <v>84</v>
      </c>
      <c r="V6" s="345"/>
    </row>
    <row r="7" spans="2:22" ht="14.25" customHeight="1" x14ac:dyDescent="0.2">
      <c r="B7" s="62"/>
      <c r="C7" s="122"/>
      <c r="D7" s="122"/>
      <c r="E7" s="122"/>
      <c r="F7" s="123"/>
      <c r="G7" s="124"/>
      <c r="H7" s="124"/>
      <c r="I7" s="122"/>
      <c r="J7" s="122"/>
      <c r="K7" s="122"/>
      <c r="L7" s="125"/>
      <c r="M7" s="126"/>
      <c r="N7" s="126"/>
      <c r="O7" s="126"/>
      <c r="P7" s="122"/>
      <c r="Q7" s="122"/>
      <c r="R7" s="125"/>
      <c r="S7" s="126"/>
      <c r="T7" s="126"/>
      <c r="U7" s="126"/>
      <c r="V7" s="64"/>
    </row>
    <row r="8" spans="2:22" s="41" customFormat="1" ht="15" x14ac:dyDescent="0.25">
      <c r="B8" s="67" t="s">
        <v>217</v>
      </c>
      <c r="C8" s="216">
        <v>10146</v>
      </c>
      <c r="D8" s="226">
        <v>12840</v>
      </c>
      <c r="E8" s="226">
        <v>32049</v>
      </c>
      <c r="F8" s="239">
        <v>44889</v>
      </c>
      <c r="G8" s="226">
        <v>1957</v>
      </c>
      <c r="H8" s="226">
        <v>934</v>
      </c>
      <c r="I8" s="239">
        <v>2891</v>
      </c>
      <c r="J8" s="229">
        <v>40.9</v>
      </c>
      <c r="K8" s="229">
        <v>40.5</v>
      </c>
      <c r="L8" s="240">
        <v>40.6</v>
      </c>
      <c r="M8" s="229">
        <v>43.9</v>
      </c>
      <c r="N8" s="229">
        <v>40.4</v>
      </c>
      <c r="O8" s="240">
        <v>42.9</v>
      </c>
      <c r="P8" s="230">
        <v>12840</v>
      </c>
      <c r="Q8" s="230">
        <v>31974</v>
      </c>
      <c r="R8" s="237">
        <v>44815</v>
      </c>
      <c r="S8" s="230">
        <v>1957</v>
      </c>
      <c r="T8" s="230">
        <v>934</v>
      </c>
      <c r="U8" s="237">
        <v>2891</v>
      </c>
      <c r="V8" s="68" t="s">
        <v>217</v>
      </c>
    </row>
    <row r="9" spans="2:22" ht="22.5" customHeight="1" x14ac:dyDescent="0.25">
      <c r="B9" s="127" t="s">
        <v>218</v>
      </c>
      <c r="C9" s="216">
        <v>10146</v>
      </c>
      <c r="D9" s="226">
        <v>12840</v>
      </c>
      <c r="E9" s="226">
        <v>32049</v>
      </c>
      <c r="F9" s="239">
        <v>44889</v>
      </c>
      <c r="G9" s="226">
        <v>1957</v>
      </c>
      <c r="H9" s="226">
        <v>934</v>
      </c>
      <c r="I9" s="239">
        <v>2891</v>
      </c>
      <c r="J9" s="229">
        <v>40.9</v>
      </c>
      <c r="K9" s="229">
        <v>40.5</v>
      </c>
      <c r="L9" s="240">
        <v>40.6</v>
      </c>
      <c r="M9" s="229">
        <v>43.9</v>
      </c>
      <c r="N9" s="229">
        <v>40.4</v>
      </c>
      <c r="O9" s="240">
        <v>42.9</v>
      </c>
      <c r="P9" s="230">
        <v>12840</v>
      </c>
      <c r="Q9" s="230">
        <v>31974</v>
      </c>
      <c r="R9" s="237">
        <v>44815</v>
      </c>
      <c r="S9" s="230">
        <v>1957</v>
      </c>
      <c r="T9" s="230">
        <v>934</v>
      </c>
      <c r="U9" s="237">
        <v>2891</v>
      </c>
      <c r="V9" s="128" t="s">
        <v>218</v>
      </c>
    </row>
    <row r="10" spans="2:22" ht="26.25" customHeight="1" x14ac:dyDescent="0.25">
      <c r="B10" s="127" t="s">
        <v>219</v>
      </c>
      <c r="C10" s="217"/>
      <c r="D10" s="227"/>
      <c r="E10" s="227"/>
      <c r="F10" s="238"/>
      <c r="G10" s="227"/>
      <c r="H10" s="227"/>
      <c r="I10" s="239"/>
      <c r="J10" s="231"/>
      <c r="K10" s="231"/>
      <c r="L10" s="241"/>
      <c r="M10" s="231"/>
      <c r="N10" s="231"/>
      <c r="O10" s="241"/>
      <c r="P10" s="227"/>
      <c r="Q10" s="227"/>
      <c r="R10" s="237">
        <f t="shared" ref="R10" si="0">P10+Q10</f>
        <v>0</v>
      </c>
      <c r="S10" s="227"/>
      <c r="T10" s="227"/>
      <c r="U10" s="238"/>
      <c r="V10" s="128" t="s">
        <v>219</v>
      </c>
    </row>
    <row r="11" spans="2:22" s="41" customFormat="1" ht="15" x14ac:dyDescent="0.25">
      <c r="B11" s="67" t="s">
        <v>220</v>
      </c>
      <c r="C11" s="216">
        <v>18656</v>
      </c>
      <c r="D11" s="228">
        <v>55686</v>
      </c>
      <c r="E11" s="228">
        <v>77149</v>
      </c>
      <c r="F11" s="237">
        <v>132835</v>
      </c>
      <c r="G11" s="228">
        <v>4639</v>
      </c>
      <c r="H11" s="228">
        <v>3480</v>
      </c>
      <c r="I11" s="239">
        <v>8119</v>
      </c>
      <c r="J11" s="232">
        <v>40.299999999999997</v>
      </c>
      <c r="K11" s="232">
        <v>40.6</v>
      </c>
      <c r="L11" s="240">
        <v>40.5</v>
      </c>
      <c r="M11" s="232">
        <v>45.7</v>
      </c>
      <c r="N11" s="232">
        <v>46</v>
      </c>
      <c r="O11" s="240">
        <v>45.8</v>
      </c>
      <c r="P11" s="228">
        <v>54048</v>
      </c>
      <c r="Q11" s="228">
        <v>75839</v>
      </c>
      <c r="R11" s="237">
        <v>129886</v>
      </c>
      <c r="S11" s="228">
        <v>4457</v>
      </c>
      <c r="T11" s="228">
        <v>3349</v>
      </c>
      <c r="U11" s="237">
        <v>7807</v>
      </c>
      <c r="V11" s="68" t="s">
        <v>220</v>
      </c>
    </row>
    <row r="12" spans="2:22" s="41" customFormat="1" ht="15" x14ac:dyDescent="0.25">
      <c r="B12" s="67" t="s">
        <v>221</v>
      </c>
      <c r="C12" s="216">
        <v>43</v>
      </c>
      <c r="D12" s="228">
        <v>21959</v>
      </c>
      <c r="E12" s="228">
        <v>4560</v>
      </c>
      <c r="F12" s="237">
        <v>26519</v>
      </c>
      <c r="G12" s="40">
        <v>161</v>
      </c>
      <c r="H12" s="40">
        <v>0</v>
      </c>
      <c r="I12" s="40">
        <v>161</v>
      </c>
      <c r="J12" s="232">
        <v>40.700000000000003</v>
      </c>
      <c r="K12" s="232">
        <v>39.9</v>
      </c>
      <c r="L12" s="240">
        <v>40.6</v>
      </c>
      <c r="M12" s="232">
        <v>49</v>
      </c>
      <c r="N12" s="232">
        <v>0</v>
      </c>
      <c r="O12" s="240">
        <v>49</v>
      </c>
      <c r="P12" s="228">
        <v>21959</v>
      </c>
      <c r="Q12" s="228">
        <v>4560</v>
      </c>
      <c r="R12" s="237">
        <v>26519</v>
      </c>
      <c r="S12" s="228">
        <v>161</v>
      </c>
      <c r="T12" s="228">
        <v>0</v>
      </c>
      <c r="U12" s="237">
        <v>161</v>
      </c>
      <c r="V12" s="68" t="s">
        <v>221</v>
      </c>
    </row>
    <row r="13" spans="2:22" s="41" customFormat="1" ht="15" x14ac:dyDescent="0.25">
      <c r="B13" s="67" t="s">
        <v>222</v>
      </c>
      <c r="C13" s="216">
        <v>12595</v>
      </c>
      <c r="D13" s="228">
        <v>113864</v>
      </c>
      <c r="E13" s="228">
        <v>15451</v>
      </c>
      <c r="F13" s="237">
        <v>129315</v>
      </c>
      <c r="G13" s="228">
        <v>11258</v>
      </c>
      <c r="H13" s="228">
        <v>377</v>
      </c>
      <c r="I13" s="239">
        <v>11635</v>
      </c>
      <c r="J13" s="232">
        <v>41</v>
      </c>
      <c r="K13" s="232">
        <v>40</v>
      </c>
      <c r="L13" s="240">
        <v>40.9</v>
      </c>
      <c r="M13" s="232">
        <v>40.5</v>
      </c>
      <c r="N13" s="232">
        <v>40.200000000000003</v>
      </c>
      <c r="O13" s="240">
        <v>40.5</v>
      </c>
      <c r="P13" s="228">
        <v>113638</v>
      </c>
      <c r="Q13" s="228">
        <v>15451</v>
      </c>
      <c r="R13" s="237">
        <v>129089</v>
      </c>
      <c r="S13" s="228">
        <v>10533</v>
      </c>
      <c r="T13" s="228">
        <v>377</v>
      </c>
      <c r="U13" s="237">
        <v>10910</v>
      </c>
      <c r="V13" s="68" t="s">
        <v>222</v>
      </c>
    </row>
    <row r="14" spans="2:22" s="41" customFormat="1" ht="15" x14ac:dyDescent="0.25">
      <c r="B14" s="67" t="s">
        <v>223</v>
      </c>
      <c r="C14" s="216">
        <v>128</v>
      </c>
      <c r="D14" s="228">
        <v>2802</v>
      </c>
      <c r="E14" s="228">
        <v>124</v>
      </c>
      <c r="F14" s="237">
        <v>2926</v>
      </c>
      <c r="G14" s="40">
        <v>0</v>
      </c>
      <c r="H14" s="40">
        <v>0</v>
      </c>
      <c r="I14" s="40">
        <v>0</v>
      </c>
      <c r="J14" s="232">
        <v>40</v>
      </c>
      <c r="K14" s="232">
        <v>40</v>
      </c>
      <c r="L14" s="240">
        <v>40</v>
      </c>
      <c r="M14" s="232">
        <v>0</v>
      </c>
      <c r="N14" s="232">
        <v>0</v>
      </c>
      <c r="O14" s="240">
        <v>0</v>
      </c>
      <c r="P14" s="228">
        <v>2802</v>
      </c>
      <c r="Q14" s="228">
        <v>124</v>
      </c>
      <c r="R14" s="237">
        <v>2926</v>
      </c>
      <c r="S14" s="228">
        <v>0</v>
      </c>
      <c r="T14" s="228">
        <v>0</v>
      </c>
      <c r="U14" s="237">
        <v>0</v>
      </c>
      <c r="V14" s="68" t="s">
        <v>223</v>
      </c>
    </row>
    <row r="15" spans="2:22" s="41" customFormat="1" ht="15" x14ac:dyDescent="0.25">
      <c r="B15" s="67" t="s">
        <v>224</v>
      </c>
      <c r="C15" s="216">
        <v>58</v>
      </c>
      <c r="D15" s="228">
        <v>3759</v>
      </c>
      <c r="E15" s="228">
        <v>2439</v>
      </c>
      <c r="F15" s="237">
        <v>6198</v>
      </c>
      <c r="G15" s="40">
        <v>0</v>
      </c>
      <c r="H15" s="40">
        <v>0</v>
      </c>
      <c r="I15" s="40">
        <v>0</v>
      </c>
      <c r="J15" s="232">
        <v>41.2</v>
      </c>
      <c r="K15" s="232">
        <v>39.6</v>
      </c>
      <c r="L15" s="240">
        <v>40.6</v>
      </c>
      <c r="M15" s="232">
        <v>0</v>
      </c>
      <c r="N15" s="232">
        <v>0</v>
      </c>
      <c r="O15" s="240">
        <v>0</v>
      </c>
      <c r="P15" s="228">
        <v>3759</v>
      </c>
      <c r="Q15" s="228">
        <v>2439</v>
      </c>
      <c r="R15" s="237">
        <v>6198</v>
      </c>
      <c r="S15" s="228">
        <v>0</v>
      </c>
      <c r="T15" s="228">
        <v>0</v>
      </c>
      <c r="U15" s="237">
        <v>0</v>
      </c>
      <c r="V15" s="68" t="s">
        <v>224</v>
      </c>
    </row>
    <row r="16" spans="2:22" s="41" customFormat="1" ht="24.75" x14ac:dyDescent="0.25">
      <c r="B16" s="67" t="s">
        <v>225</v>
      </c>
      <c r="C16" s="216">
        <v>861</v>
      </c>
      <c r="D16" s="228">
        <v>848</v>
      </c>
      <c r="E16" s="228">
        <v>169</v>
      </c>
      <c r="F16" s="237">
        <v>1017</v>
      </c>
      <c r="G16" s="228">
        <v>175</v>
      </c>
      <c r="H16" s="40">
        <v>0</v>
      </c>
      <c r="I16" s="239">
        <v>175</v>
      </c>
      <c r="J16" s="232">
        <v>40</v>
      </c>
      <c r="K16" s="232">
        <v>40</v>
      </c>
      <c r="L16" s="240">
        <v>40</v>
      </c>
      <c r="M16" s="232">
        <v>34.1</v>
      </c>
      <c r="N16" s="232">
        <v>0</v>
      </c>
      <c r="O16" s="240">
        <v>34.1</v>
      </c>
      <c r="P16" s="228">
        <v>848</v>
      </c>
      <c r="Q16" s="228">
        <v>169</v>
      </c>
      <c r="R16" s="237">
        <v>1017</v>
      </c>
      <c r="S16" s="228">
        <v>128</v>
      </c>
      <c r="T16" s="228">
        <v>0</v>
      </c>
      <c r="U16" s="237">
        <v>128</v>
      </c>
      <c r="V16" s="68" t="s">
        <v>225</v>
      </c>
    </row>
    <row r="17" spans="2:22" s="41" customFormat="1" ht="15" x14ac:dyDescent="0.25">
      <c r="B17" s="67" t="s">
        <v>226</v>
      </c>
      <c r="C17" s="216">
        <v>2036</v>
      </c>
      <c r="D17" s="228">
        <v>4294</v>
      </c>
      <c r="E17" s="228">
        <v>6420</v>
      </c>
      <c r="F17" s="237">
        <v>10714</v>
      </c>
      <c r="G17" s="228">
        <v>422</v>
      </c>
      <c r="H17" s="228">
        <v>449</v>
      </c>
      <c r="I17" s="239">
        <v>871</v>
      </c>
      <c r="J17" s="232">
        <v>39.700000000000003</v>
      </c>
      <c r="K17" s="232">
        <v>39</v>
      </c>
      <c r="L17" s="240">
        <v>39.299999999999997</v>
      </c>
      <c r="M17" s="232">
        <v>40</v>
      </c>
      <c r="N17" s="232">
        <v>40</v>
      </c>
      <c r="O17" s="240">
        <v>40</v>
      </c>
      <c r="P17" s="228">
        <v>4294</v>
      </c>
      <c r="Q17" s="228">
        <v>6420</v>
      </c>
      <c r="R17" s="237">
        <v>10714</v>
      </c>
      <c r="S17" s="228">
        <v>422</v>
      </c>
      <c r="T17" s="228">
        <v>449</v>
      </c>
      <c r="U17" s="237">
        <v>871</v>
      </c>
      <c r="V17" s="68" t="s">
        <v>226</v>
      </c>
    </row>
    <row r="18" spans="2:22" s="41" customFormat="1" ht="15" x14ac:dyDescent="0.25">
      <c r="B18" s="67" t="s">
        <v>227</v>
      </c>
      <c r="C18" s="216">
        <v>1236</v>
      </c>
      <c r="D18" s="228">
        <v>6990</v>
      </c>
      <c r="E18" s="228">
        <v>3426</v>
      </c>
      <c r="F18" s="237">
        <v>10416</v>
      </c>
      <c r="G18" s="228">
        <v>3115</v>
      </c>
      <c r="H18" s="228">
        <v>1286</v>
      </c>
      <c r="I18" s="239">
        <v>4401</v>
      </c>
      <c r="J18" s="232">
        <v>40.6</v>
      </c>
      <c r="K18" s="232">
        <v>39.200000000000003</v>
      </c>
      <c r="L18" s="240">
        <v>40.1</v>
      </c>
      <c r="M18" s="232">
        <v>34.700000000000003</v>
      </c>
      <c r="N18" s="232">
        <v>39</v>
      </c>
      <c r="O18" s="240">
        <v>35.9</v>
      </c>
      <c r="P18" s="228">
        <v>6990</v>
      </c>
      <c r="Q18" s="228">
        <v>3426</v>
      </c>
      <c r="R18" s="237">
        <v>10416</v>
      </c>
      <c r="S18" s="228">
        <v>2167</v>
      </c>
      <c r="T18" s="228">
        <v>1286</v>
      </c>
      <c r="U18" s="237">
        <v>3453</v>
      </c>
      <c r="V18" s="68" t="s">
        <v>227</v>
      </c>
    </row>
    <row r="19" spans="2:22" s="41" customFormat="1" ht="15" x14ac:dyDescent="0.25">
      <c r="B19" s="67" t="s">
        <v>26</v>
      </c>
      <c r="C19" s="216">
        <v>5351</v>
      </c>
      <c r="D19" s="228">
        <v>14219</v>
      </c>
      <c r="E19" s="228">
        <v>20312</v>
      </c>
      <c r="F19" s="237">
        <v>34531</v>
      </c>
      <c r="G19" s="228">
        <v>781</v>
      </c>
      <c r="H19" s="228">
        <v>646</v>
      </c>
      <c r="I19" s="239">
        <v>1427</v>
      </c>
      <c r="J19" s="232">
        <v>39.4</v>
      </c>
      <c r="K19" s="232">
        <v>39.5</v>
      </c>
      <c r="L19" s="240">
        <v>39.5</v>
      </c>
      <c r="M19" s="232">
        <v>40</v>
      </c>
      <c r="N19" s="232">
        <v>41.2</v>
      </c>
      <c r="O19" s="240">
        <v>40.5</v>
      </c>
      <c r="P19" s="228">
        <v>14219</v>
      </c>
      <c r="Q19" s="228">
        <v>20276</v>
      </c>
      <c r="R19" s="237">
        <v>34495</v>
      </c>
      <c r="S19" s="228">
        <v>781</v>
      </c>
      <c r="T19" s="228">
        <v>567</v>
      </c>
      <c r="U19" s="237">
        <v>1347</v>
      </c>
      <c r="V19" s="68" t="s">
        <v>26</v>
      </c>
    </row>
    <row r="20" spans="2:22" s="41" customFormat="1" ht="24.75" x14ac:dyDescent="0.25">
      <c r="B20" s="67" t="s">
        <v>228</v>
      </c>
      <c r="C20" s="216">
        <v>3400</v>
      </c>
      <c r="D20" s="228">
        <v>7859</v>
      </c>
      <c r="E20" s="228">
        <v>8384</v>
      </c>
      <c r="F20" s="237">
        <v>16243</v>
      </c>
      <c r="G20" s="228">
        <v>1333</v>
      </c>
      <c r="H20" s="228">
        <v>34</v>
      </c>
      <c r="I20" s="239">
        <v>1367</v>
      </c>
      <c r="J20" s="232">
        <v>40.299999999999997</v>
      </c>
      <c r="K20" s="232">
        <v>39.5</v>
      </c>
      <c r="L20" s="240">
        <v>39.9</v>
      </c>
      <c r="M20" s="232">
        <v>42.9</v>
      </c>
      <c r="N20" s="232">
        <v>40</v>
      </c>
      <c r="O20" s="240">
        <v>42.8</v>
      </c>
      <c r="P20" s="228">
        <v>7859</v>
      </c>
      <c r="Q20" s="228">
        <v>8286</v>
      </c>
      <c r="R20" s="237">
        <v>16145</v>
      </c>
      <c r="S20" s="228">
        <v>1333</v>
      </c>
      <c r="T20" s="228">
        <v>34</v>
      </c>
      <c r="U20" s="237">
        <v>1367</v>
      </c>
      <c r="V20" s="68" t="s">
        <v>228</v>
      </c>
    </row>
    <row r="21" spans="2:22" s="41" customFormat="1" x14ac:dyDescent="0.2">
      <c r="B21" s="67" t="s">
        <v>229</v>
      </c>
      <c r="C21" s="129" t="s">
        <v>141</v>
      </c>
      <c r="D21" s="40" t="s">
        <v>141</v>
      </c>
      <c r="E21" s="40" t="s">
        <v>141</v>
      </c>
      <c r="F21" s="40" t="s">
        <v>141</v>
      </c>
      <c r="G21" s="40" t="s">
        <v>141</v>
      </c>
      <c r="H21" s="40" t="s">
        <v>141</v>
      </c>
      <c r="I21" s="40" t="s">
        <v>141</v>
      </c>
      <c r="J21" s="40" t="s">
        <v>141</v>
      </c>
      <c r="K21" s="40" t="s">
        <v>141</v>
      </c>
      <c r="L21" s="40" t="s">
        <v>141</v>
      </c>
      <c r="M21" s="40" t="s">
        <v>141</v>
      </c>
      <c r="N21" s="40" t="s">
        <v>141</v>
      </c>
      <c r="O21" s="40" t="s">
        <v>141</v>
      </c>
      <c r="P21" s="40" t="s">
        <v>141</v>
      </c>
      <c r="Q21" s="40" t="s">
        <v>141</v>
      </c>
      <c r="R21" s="40" t="s">
        <v>141</v>
      </c>
      <c r="S21" s="40" t="s">
        <v>141</v>
      </c>
      <c r="T21" s="40" t="s">
        <v>141</v>
      </c>
      <c r="U21" s="40" t="s">
        <v>141</v>
      </c>
      <c r="V21" s="68" t="s">
        <v>229</v>
      </c>
    </row>
    <row r="22" spans="2:22" ht="19.5" customHeight="1" x14ac:dyDescent="0.2">
      <c r="B22" s="63" t="s">
        <v>0</v>
      </c>
      <c r="C22" s="218">
        <v>54510</v>
      </c>
      <c r="D22" s="218">
        <f>SUM(D9:D21)</f>
        <v>245120</v>
      </c>
      <c r="E22" s="218">
        <f t="shared" ref="E22:I22" si="1">SUM(E9:E21)</f>
        <v>170483</v>
      </c>
      <c r="F22" s="218">
        <f t="shared" si="1"/>
        <v>415603</v>
      </c>
      <c r="G22" s="218">
        <f t="shared" si="1"/>
        <v>23841</v>
      </c>
      <c r="H22" s="218">
        <f t="shared" si="1"/>
        <v>7206</v>
      </c>
      <c r="I22" s="218">
        <f t="shared" si="1"/>
        <v>31047</v>
      </c>
      <c r="J22" s="76"/>
      <c r="K22" s="76"/>
      <c r="L22" s="76"/>
      <c r="M22" s="76"/>
      <c r="N22" s="76"/>
      <c r="O22" s="76"/>
      <c r="P22" s="218">
        <f>SUM(P9:P21)</f>
        <v>243256</v>
      </c>
      <c r="Q22" s="218">
        <f t="shared" ref="Q22:U22" si="2">SUM(Q9:Q21)</f>
        <v>168964</v>
      </c>
      <c r="R22" s="218">
        <f t="shared" si="2"/>
        <v>412220</v>
      </c>
      <c r="S22" s="218">
        <f t="shared" si="2"/>
        <v>21939</v>
      </c>
      <c r="T22" s="218">
        <f t="shared" si="2"/>
        <v>6996</v>
      </c>
      <c r="U22" s="218">
        <f t="shared" si="2"/>
        <v>28935</v>
      </c>
      <c r="V22" s="65" t="s">
        <v>0</v>
      </c>
    </row>
    <row r="23" spans="2:22" s="136" customFormat="1" ht="11.25" x14ac:dyDescent="0.2">
      <c r="B23" s="132" t="s">
        <v>230</v>
      </c>
      <c r="D23" s="137"/>
    </row>
    <row r="24" spans="2:22" x14ac:dyDescent="0.2"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</row>
    <row r="26" spans="2:22" x14ac:dyDescent="0.2">
      <c r="D26" s="284"/>
      <c r="E26" s="284"/>
      <c r="F26" s="284"/>
      <c r="G26" s="284"/>
      <c r="H26" s="284"/>
      <c r="I26" s="284"/>
      <c r="P26" s="284"/>
      <c r="Q26" s="284"/>
      <c r="R26" s="284"/>
      <c r="S26" s="284"/>
      <c r="T26" s="284"/>
      <c r="U26" s="284"/>
    </row>
    <row r="28" spans="2:22" x14ac:dyDescent="0.2">
      <c r="C28" s="233"/>
      <c r="D28" s="233"/>
      <c r="E28" s="233"/>
      <c r="F28" s="233"/>
      <c r="G28" s="233"/>
      <c r="H28" s="233"/>
      <c r="I28" s="233"/>
      <c r="J28" s="233"/>
      <c r="K28" s="233"/>
      <c r="L28" s="233"/>
    </row>
    <row r="29" spans="2:22" ht="15" x14ac:dyDescent="0.25">
      <c r="C29" s="233"/>
      <c r="D29" s="234"/>
      <c r="E29" s="234"/>
      <c r="F29" s="234"/>
      <c r="G29" s="234"/>
      <c r="H29" s="234"/>
      <c r="I29" s="234"/>
      <c r="J29" s="233"/>
      <c r="K29" s="233"/>
      <c r="L29" s="233"/>
    </row>
    <row r="30" spans="2:22" x14ac:dyDescent="0.2">
      <c r="C30" s="233"/>
      <c r="D30" s="235"/>
      <c r="E30" s="235"/>
      <c r="F30" s="235"/>
      <c r="G30" s="235"/>
      <c r="H30" s="235"/>
      <c r="I30" s="235"/>
      <c r="J30" s="233"/>
      <c r="K30" s="233"/>
      <c r="L30" s="233"/>
    </row>
    <row r="31" spans="2:22" x14ac:dyDescent="0.2">
      <c r="C31" s="233"/>
      <c r="D31" s="235"/>
      <c r="E31" s="235"/>
      <c r="F31" s="235"/>
      <c r="G31" s="235"/>
      <c r="H31" s="235"/>
      <c r="I31" s="235"/>
      <c r="J31" s="233"/>
      <c r="K31" s="233"/>
      <c r="L31" s="233"/>
    </row>
    <row r="32" spans="2:22" ht="15" x14ac:dyDescent="0.25">
      <c r="C32" s="233"/>
      <c r="D32" s="236"/>
      <c r="E32" s="236"/>
      <c r="F32" s="236"/>
      <c r="G32" s="236"/>
      <c r="H32" s="236"/>
      <c r="I32" s="236"/>
      <c r="J32" s="233"/>
      <c r="K32" s="233"/>
      <c r="L32" s="233"/>
    </row>
    <row r="33" spans="3:12" ht="15" x14ac:dyDescent="0.25">
      <c r="C33" s="233"/>
      <c r="D33" s="236"/>
      <c r="E33" s="236"/>
      <c r="F33" s="236"/>
      <c r="G33" s="236"/>
      <c r="H33" s="236"/>
      <c r="I33" s="236"/>
      <c r="J33" s="233"/>
      <c r="K33" s="233"/>
      <c r="L33" s="233"/>
    </row>
    <row r="34" spans="3:12" ht="15" x14ac:dyDescent="0.25">
      <c r="C34" s="233"/>
      <c r="D34" s="236"/>
      <c r="E34" s="236"/>
      <c r="F34" s="236"/>
      <c r="G34" s="236"/>
      <c r="H34" s="236"/>
      <c r="I34" s="236"/>
      <c r="J34" s="233"/>
      <c r="K34" s="233"/>
      <c r="L34" s="233"/>
    </row>
    <row r="35" spans="3:12" ht="15" x14ac:dyDescent="0.25">
      <c r="C35" s="233"/>
      <c r="D35" s="236"/>
      <c r="E35" s="236"/>
      <c r="F35" s="236"/>
      <c r="G35" s="236"/>
      <c r="H35" s="236"/>
      <c r="I35" s="236"/>
      <c r="J35" s="233"/>
      <c r="K35" s="233"/>
      <c r="L35" s="233"/>
    </row>
    <row r="36" spans="3:12" ht="15" x14ac:dyDescent="0.25">
      <c r="C36" s="233"/>
      <c r="D36" s="236"/>
      <c r="E36" s="236"/>
      <c r="F36" s="236"/>
      <c r="G36" s="236"/>
      <c r="H36" s="236"/>
      <c r="I36" s="236"/>
      <c r="J36" s="233"/>
      <c r="K36" s="233"/>
      <c r="L36" s="233"/>
    </row>
    <row r="37" spans="3:12" ht="15" x14ac:dyDescent="0.25">
      <c r="C37" s="233"/>
      <c r="D37" s="236"/>
      <c r="E37" s="236"/>
      <c r="F37" s="236"/>
      <c r="G37" s="236"/>
      <c r="H37" s="236"/>
      <c r="I37" s="236"/>
      <c r="J37" s="233"/>
      <c r="K37" s="233"/>
      <c r="L37" s="233"/>
    </row>
    <row r="38" spans="3:12" ht="15" x14ac:dyDescent="0.25">
      <c r="C38" s="233"/>
      <c r="D38" s="236"/>
      <c r="E38" s="236"/>
      <c r="F38" s="236"/>
      <c r="G38" s="236"/>
      <c r="H38" s="236"/>
      <c r="I38" s="236"/>
      <c r="J38" s="233"/>
      <c r="K38" s="233"/>
      <c r="L38" s="233"/>
    </row>
    <row r="39" spans="3:12" ht="15" x14ac:dyDescent="0.25">
      <c r="C39" s="233"/>
      <c r="D39" s="236"/>
      <c r="E39" s="236"/>
      <c r="F39" s="236"/>
      <c r="G39" s="236"/>
      <c r="H39" s="236"/>
      <c r="I39" s="236"/>
      <c r="J39" s="233"/>
      <c r="K39" s="233"/>
      <c r="L39" s="233"/>
    </row>
    <row r="40" spans="3:12" ht="15" x14ac:dyDescent="0.25">
      <c r="C40" s="233"/>
      <c r="D40" s="236"/>
      <c r="E40" s="236"/>
      <c r="F40" s="236"/>
      <c r="G40" s="236"/>
      <c r="H40" s="236"/>
      <c r="I40" s="236"/>
      <c r="J40" s="233"/>
      <c r="K40" s="233"/>
      <c r="L40" s="233"/>
    </row>
    <row r="41" spans="3:12" ht="15" x14ac:dyDescent="0.25">
      <c r="C41" s="233"/>
      <c r="D41" s="236"/>
      <c r="E41" s="236"/>
      <c r="F41" s="236"/>
      <c r="G41" s="236"/>
      <c r="H41" s="236"/>
      <c r="I41" s="236"/>
      <c r="J41" s="233"/>
      <c r="K41" s="233"/>
      <c r="L41" s="233"/>
    </row>
    <row r="42" spans="3:12" x14ac:dyDescent="0.2">
      <c r="C42" s="233"/>
      <c r="D42" s="233"/>
      <c r="E42" s="233"/>
      <c r="F42" s="233"/>
      <c r="G42" s="233"/>
      <c r="H42" s="233"/>
      <c r="I42" s="233"/>
      <c r="J42" s="233"/>
      <c r="K42" s="233"/>
      <c r="L42" s="233"/>
    </row>
    <row r="43" spans="3:12" x14ac:dyDescent="0.2">
      <c r="C43" s="233"/>
      <c r="D43" s="233"/>
      <c r="E43" s="233"/>
      <c r="F43" s="233"/>
      <c r="G43" s="233"/>
      <c r="H43" s="233"/>
      <c r="I43" s="233"/>
      <c r="J43" s="233"/>
      <c r="K43" s="233"/>
      <c r="L43" s="233"/>
    </row>
    <row r="44" spans="3:12" x14ac:dyDescent="0.2"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</sheetData>
  <mergeCells count="15">
    <mergeCell ref="B2:L2"/>
    <mergeCell ref="M2:V2"/>
    <mergeCell ref="J5:L5"/>
    <mergeCell ref="M5:O5"/>
    <mergeCell ref="P5:R5"/>
    <mergeCell ref="S5:U5"/>
    <mergeCell ref="B4:B6"/>
    <mergeCell ref="C4:C6"/>
    <mergeCell ref="V4:V6"/>
    <mergeCell ref="D4:I4"/>
    <mergeCell ref="P4:U4"/>
    <mergeCell ref="D5:F5"/>
    <mergeCell ref="G5:I5"/>
    <mergeCell ref="M4:O4"/>
    <mergeCell ref="J4:L4"/>
  </mergeCells>
  <phoneticPr fontId="4" type="noConversion"/>
  <pageMargins left="0.75" right="0.75" top="1" bottom="1" header="0.5" footer="0.5"/>
  <pageSetup paperSize="9" scale="85" pageOrder="overThenDown" orientation="landscape" r:id="rId1"/>
  <headerFooter alignWithMargins="0"/>
  <colBreaks count="1" manualBreakCount="1">
    <brk id="12" min="1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B2:DB46"/>
  <sheetViews>
    <sheetView zoomScaleNormal="100" workbookViewId="0">
      <selection activeCell="L1" sqref="L1"/>
    </sheetView>
  </sheetViews>
  <sheetFormatPr defaultRowHeight="12" x14ac:dyDescent="0.2"/>
  <cols>
    <col min="1" max="1" width="2.85546875" style="9" customWidth="1"/>
    <col min="2" max="2" width="17" style="9" customWidth="1"/>
    <col min="3" max="3" width="14" style="9" customWidth="1"/>
    <col min="4" max="4" width="14.7109375" style="9" customWidth="1"/>
    <col min="5" max="5" width="10.140625" style="9" customWidth="1"/>
    <col min="6" max="6" width="10.85546875" style="9" customWidth="1"/>
    <col min="7" max="7" width="11" style="9" customWidth="1"/>
    <col min="8" max="8" width="11.28515625" style="9" customWidth="1"/>
    <col min="9" max="9" width="11.42578125" style="9" customWidth="1"/>
    <col min="10" max="10" width="12" style="9" customWidth="1"/>
    <col min="11" max="11" width="11" style="9" customWidth="1"/>
    <col min="12" max="12" width="20.85546875" style="9" customWidth="1"/>
    <col min="13" max="13" width="26.140625" style="9" customWidth="1"/>
    <col min="14" max="14" width="28.7109375" style="9" customWidth="1"/>
    <col min="15" max="15" width="6.85546875" style="9" customWidth="1"/>
    <col min="16" max="16" width="6.140625" style="9" customWidth="1"/>
    <col min="17" max="17" width="7" style="9" customWidth="1"/>
    <col min="18" max="18" width="6.85546875" style="9" customWidth="1"/>
    <col min="19" max="19" width="6" style="9" customWidth="1"/>
    <col min="20" max="20" width="8.140625" style="9" customWidth="1"/>
    <col min="21" max="21" width="8.42578125" style="9" customWidth="1"/>
    <col min="22" max="22" width="8" style="9" customWidth="1"/>
    <col min="23" max="23" width="6.140625" style="9" customWidth="1"/>
    <col min="24" max="24" width="7.85546875" style="9" customWidth="1"/>
    <col min="25" max="26" width="9.140625" style="9"/>
    <col min="27" max="27" width="9.42578125" style="9" customWidth="1"/>
    <col min="28" max="16384" width="9.140625" style="9"/>
  </cols>
  <sheetData>
    <row r="2" spans="2:106" s="43" customFormat="1" ht="35.25" customHeight="1" x14ac:dyDescent="0.2">
      <c r="B2" s="395" t="s">
        <v>285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95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</row>
    <row r="3" spans="2:106" ht="15" customHeight="1" x14ac:dyDescent="0.2">
      <c r="B3" s="392" t="s">
        <v>283</v>
      </c>
      <c r="C3" s="306"/>
      <c r="D3" s="306"/>
      <c r="E3" s="306"/>
      <c r="F3" s="306"/>
      <c r="G3" s="306"/>
      <c r="H3" s="306"/>
      <c r="I3" s="306"/>
      <c r="J3" s="306"/>
      <c r="K3" s="306"/>
      <c r="L3" s="43"/>
      <c r="M3" s="392" t="s">
        <v>282</v>
      </c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93"/>
      <c r="Z3" s="393"/>
      <c r="AA3" s="393"/>
    </row>
    <row r="4" spans="2:106" ht="12.75" thickBot="1" x14ac:dyDescent="0.25"/>
    <row r="5" spans="2:106" ht="16.5" customHeight="1" x14ac:dyDescent="0.2">
      <c r="B5" s="400"/>
      <c r="C5" s="403" t="s">
        <v>85</v>
      </c>
      <c r="D5" s="404"/>
      <c r="E5" s="405"/>
      <c r="F5" s="396" t="s">
        <v>86</v>
      </c>
      <c r="G5" s="397"/>
      <c r="H5" s="344"/>
      <c r="I5" s="403" t="s">
        <v>249</v>
      </c>
      <c r="J5" s="404"/>
      <c r="K5" s="405"/>
      <c r="M5" s="368"/>
      <c r="N5" s="369"/>
      <c r="O5" s="369"/>
      <c r="P5" s="369"/>
      <c r="Q5" s="370"/>
      <c r="R5" s="412" t="s">
        <v>143</v>
      </c>
      <c r="S5" s="413"/>
      <c r="T5" s="413"/>
      <c r="U5" s="413"/>
      <c r="V5" s="413"/>
      <c r="W5" s="414"/>
      <c r="X5" s="415" t="s">
        <v>87</v>
      </c>
      <c r="Y5" s="415"/>
      <c r="Z5" s="415"/>
      <c r="AA5" s="415"/>
    </row>
    <row r="6" spans="2:106" ht="16.5" customHeight="1" x14ac:dyDescent="0.2">
      <c r="B6" s="401"/>
      <c r="C6" s="100" t="s">
        <v>155</v>
      </c>
      <c r="D6" s="100" t="s">
        <v>156</v>
      </c>
      <c r="E6" s="398" t="s">
        <v>260</v>
      </c>
      <c r="F6" s="100" t="s">
        <v>155</v>
      </c>
      <c r="G6" s="100" t="s">
        <v>156</v>
      </c>
      <c r="H6" s="398" t="s">
        <v>245</v>
      </c>
      <c r="I6" s="100" t="s">
        <v>155</v>
      </c>
      <c r="J6" s="100" t="s">
        <v>156</v>
      </c>
      <c r="K6" s="398" t="s">
        <v>245</v>
      </c>
      <c r="M6" s="371"/>
      <c r="N6" s="372"/>
      <c r="O6" s="372"/>
      <c r="P6" s="372"/>
      <c r="Q6" s="373"/>
      <c r="R6" s="378" t="s">
        <v>142</v>
      </c>
      <c r="S6" s="379"/>
      <c r="T6" s="406" t="s">
        <v>188</v>
      </c>
      <c r="U6" s="379"/>
      <c r="V6" s="406" t="s">
        <v>88</v>
      </c>
      <c r="W6" s="416"/>
      <c r="X6" s="378" t="s">
        <v>190</v>
      </c>
      <c r="Y6" s="418"/>
      <c r="Z6" s="406" t="s">
        <v>189</v>
      </c>
      <c r="AA6" s="416"/>
    </row>
    <row r="7" spans="2:106" s="44" customFormat="1" ht="54" customHeight="1" thickBot="1" x14ac:dyDescent="0.25">
      <c r="B7" s="402"/>
      <c r="C7" s="105" t="s">
        <v>259</v>
      </c>
      <c r="D7" s="105" t="s">
        <v>65</v>
      </c>
      <c r="E7" s="399"/>
      <c r="F7" s="105" t="s">
        <v>157</v>
      </c>
      <c r="G7" s="105" t="s">
        <v>65</v>
      </c>
      <c r="H7" s="399"/>
      <c r="I7" s="105" t="s">
        <v>157</v>
      </c>
      <c r="J7" s="105" t="s">
        <v>65</v>
      </c>
      <c r="K7" s="399"/>
      <c r="L7" s="9"/>
      <c r="M7" s="374"/>
      <c r="N7" s="375"/>
      <c r="O7" s="375"/>
      <c r="P7" s="375"/>
      <c r="Q7" s="376"/>
      <c r="R7" s="380"/>
      <c r="S7" s="381"/>
      <c r="T7" s="407"/>
      <c r="U7" s="381"/>
      <c r="V7" s="407"/>
      <c r="W7" s="417"/>
      <c r="X7" s="380"/>
      <c r="Y7" s="419"/>
      <c r="Z7" s="407"/>
      <c r="AA7" s="417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</row>
    <row r="8" spans="2:106" ht="11.25" customHeight="1" x14ac:dyDescent="0.2">
      <c r="B8" s="24"/>
      <c r="C8" s="100">
        <v>1</v>
      </c>
      <c r="D8" s="100">
        <v>2</v>
      </c>
      <c r="E8" s="100" t="s">
        <v>246</v>
      </c>
      <c r="F8" s="100">
        <v>4</v>
      </c>
      <c r="G8" s="100">
        <v>5</v>
      </c>
      <c r="H8" s="100" t="s">
        <v>247</v>
      </c>
      <c r="I8" s="100">
        <v>7</v>
      </c>
      <c r="J8" s="100">
        <v>8</v>
      </c>
      <c r="K8" s="100" t="s">
        <v>248</v>
      </c>
      <c r="L8" s="8"/>
      <c r="M8" s="390" t="s">
        <v>216</v>
      </c>
      <c r="N8" s="307"/>
      <c r="O8" s="307"/>
      <c r="P8" s="307"/>
      <c r="Q8" s="391"/>
      <c r="R8" s="388">
        <v>3216</v>
      </c>
      <c r="S8" s="389"/>
      <c r="T8" s="408">
        <v>67</v>
      </c>
      <c r="U8" s="389"/>
      <c r="V8" s="408">
        <v>5863</v>
      </c>
      <c r="W8" s="388"/>
      <c r="X8" s="428" t="s">
        <v>31</v>
      </c>
      <c r="Y8" s="429"/>
      <c r="Z8" s="430" t="s">
        <v>31</v>
      </c>
      <c r="AA8" s="431"/>
    </row>
    <row r="9" spans="2:106" ht="24" x14ac:dyDescent="0.2">
      <c r="B9" s="42" t="s">
        <v>278</v>
      </c>
      <c r="C9" s="246">
        <v>878974</v>
      </c>
      <c r="D9" s="247">
        <v>1333068</v>
      </c>
      <c r="E9" s="253">
        <f>C9+D9</f>
        <v>2212042</v>
      </c>
      <c r="F9" s="246">
        <v>16875520</v>
      </c>
      <c r="G9" s="246">
        <v>34604920</v>
      </c>
      <c r="H9" s="253">
        <f>F9+G9</f>
        <v>51480440</v>
      </c>
      <c r="I9" s="246">
        <v>985804</v>
      </c>
      <c r="J9" s="246">
        <v>54793</v>
      </c>
      <c r="K9" s="253">
        <f>I9+J9</f>
        <v>1040597</v>
      </c>
      <c r="M9" s="390"/>
      <c r="N9" s="307"/>
      <c r="O9" s="307"/>
      <c r="P9" s="307"/>
      <c r="Q9" s="391"/>
      <c r="R9" s="388"/>
      <c r="S9" s="389"/>
      <c r="T9" s="408"/>
      <c r="U9" s="389"/>
      <c r="V9" s="408"/>
      <c r="W9" s="388"/>
      <c r="X9" s="428"/>
      <c r="Y9" s="429"/>
      <c r="Z9" s="430"/>
      <c r="AA9" s="431"/>
    </row>
    <row r="10" spans="2:106" ht="10.5" customHeight="1" x14ac:dyDescent="0.2">
      <c r="B10" s="12"/>
      <c r="C10" s="246"/>
      <c r="D10" s="248"/>
      <c r="E10" s="249"/>
      <c r="F10" s="250"/>
      <c r="G10" s="250"/>
      <c r="H10" s="251"/>
      <c r="I10" s="250"/>
      <c r="J10" s="250"/>
      <c r="K10" s="251" t="s">
        <v>20</v>
      </c>
      <c r="M10" s="432" t="s">
        <v>89</v>
      </c>
      <c r="N10" s="433"/>
      <c r="O10" s="433"/>
      <c r="P10" s="433"/>
      <c r="Q10" s="434"/>
      <c r="R10" s="386">
        <v>138153</v>
      </c>
      <c r="S10" s="387"/>
      <c r="T10" s="409">
        <v>177</v>
      </c>
      <c r="U10" s="387"/>
      <c r="V10" s="409">
        <v>28088</v>
      </c>
      <c r="W10" s="386"/>
      <c r="X10" s="420" t="s">
        <v>241</v>
      </c>
      <c r="Y10" s="421"/>
      <c r="Z10" s="424" t="s">
        <v>31</v>
      </c>
      <c r="AA10" s="425"/>
    </row>
    <row r="11" spans="2:106" ht="9.75" customHeight="1" x14ac:dyDescent="0.2">
      <c r="B11" s="12" t="s">
        <v>20</v>
      </c>
      <c r="C11" s="246"/>
      <c r="D11" s="248"/>
      <c r="E11" s="249"/>
      <c r="F11" s="250"/>
      <c r="G11" s="250"/>
      <c r="H11" s="251"/>
      <c r="I11" s="250"/>
      <c r="J11" s="250"/>
      <c r="K11" s="251"/>
      <c r="M11" s="390"/>
      <c r="N11" s="307"/>
      <c r="O11" s="307"/>
      <c r="P11" s="307"/>
      <c r="Q11" s="391"/>
      <c r="R11" s="388"/>
      <c r="S11" s="389"/>
      <c r="T11" s="408"/>
      <c r="U11" s="389"/>
      <c r="V11" s="408"/>
      <c r="W11" s="388"/>
      <c r="X11" s="428"/>
      <c r="Y11" s="429"/>
      <c r="Z11" s="430"/>
      <c r="AA11" s="431"/>
    </row>
    <row r="12" spans="2:106" x14ac:dyDescent="0.2">
      <c r="B12" s="42" t="s">
        <v>186</v>
      </c>
      <c r="C12" s="246">
        <v>1924533</v>
      </c>
      <c r="D12" s="246" t="s">
        <v>140</v>
      </c>
      <c r="E12" s="253">
        <f>C12</f>
        <v>1924533</v>
      </c>
      <c r="F12" s="246">
        <v>60319887</v>
      </c>
      <c r="G12" s="246" t="s">
        <v>140</v>
      </c>
      <c r="H12" s="253">
        <f>F12</f>
        <v>60319887</v>
      </c>
      <c r="I12" s="252">
        <v>8182010</v>
      </c>
      <c r="J12" s="252" t="s">
        <v>140</v>
      </c>
      <c r="K12" s="254">
        <f>I12</f>
        <v>8182010</v>
      </c>
      <c r="M12" s="432" t="s">
        <v>200</v>
      </c>
      <c r="N12" s="433"/>
      <c r="O12" s="433"/>
      <c r="P12" s="433"/>
      <c r="Q12" s="434"/>
      <c r="R12" s="382">
        <v>286271</v>
      </c>
      <c r="S12" s="383"/>
      <c r="T12" s="410">
        <v>10636</v>
      </c>
      <c r="U12" s="383"/>
      <c r="V12" s="410">
        <v>67600</v>
      </c>
      <c r="W12" s="382"/>
      <c r="X12" s="420" t="s">
        <v>31</v>
      </c>
      <c r="Y12" s="421"/>
      <c r="Z12" s="424" t="s">
        <v>31</v>
      </c>
      <c r="AA12" s="425"/>
    </row>
    <row r="13" spans="2:106" ht="8.25" customHeight="1" x14ac:dyDescent="0.2">
      <c r="B13" s="12"/>
      <c r="C13" s="12"/>
      <c r="D13" s="12"/>
      <c r="E13" s="12"/>
      <c r="F13" s="13"/>
      <c r="G13" s="13"/>
      <c r="H13" s="13"/>
      <c r="I13" s="13"/>
      <c r="J13" s="13"/>
      <c r="K13" s="13"/>
      <c r="M13" s="435"/>
      <c r="N13" s="436"/>
      <c r="O13" s="436"/>
      <c r="P13" s="436"/>
      <c r="Q13" s="437"/>
      <c r="R13" s="384"/>
      <c r="S13" s="385"/>
      <c r="T13" s="411"/>
      <c r="U13" s="385"/>
      <c r="V13" s="411"/>
      <c r="W13" s="384"/>
      <c r="X13" s="422"/>
      <c r="Y13" s="423"/>
      <c r="Z13" s="426"/>
      <c r="AA13" s="427"/>
    </row>
    <row r="14" spans="2:106" ht="8.25" customHeight="1" x14ac:dyDescent="0.2">
      <c r="B14" s="45"/>
      <c r="M14" s="108"/>
      <c r="N14" s="43"/>
      <c r="O14" s="43"/>
      <c r="P14" s="43"/>
      <c r="Q14" s="43"/>
      <c r="R14" s="43"/>
      <c r="S14" s="43"/>
      <c r="T14" s="43"/>
      <c r="U14" s="43"/>
    </row>
    <row r="15" spans="2:106" ht="22.5" customHeight="1" x14ac:dyDescent="0.2">
      <c r="B15" s="394" t="s">
        <v>284</v>
      </c>
      <c r="C15" s="393"/>
      <c r="D15" s="393"/>
      <c r="E15" s="393"/>
      <c r="F15" s="393"/>
      <c r="G15" s="393"/>
      <c r="H15" s="393"/>
      <c r="M15" s="202"/>
      <c r="N15" s="202"/>
      <c r="O15" s="202"/>
      <c r="P15" s="202"/>
      <c r="Q15" s="202"/>
      <c r="R15" s="202"/>
      <c r="S15" s="203"/>
      <c r="T15" s="203"/>
      <c r="U15" s="203"/>
      <c r="V15" s="203"/>
      <c r="W15" s="203"/>
      <c r="X15" s="203"/>
      <c r="Y15" s="203"/>
      <c r="Z15" s="203"/>
      <c r="AA15" s="203"/>
    </row>
    <row r="16" spans="2:106" ht="8.25" customHeight="1" x14ac:dyDescent="0.2">
      <c r="B16" s="45"/>
      <c r="M16" s="108"/>
      <c r="N16" s="43"/>
      <c r="O16" s="43"/>
      <c r="P16" s="43"/>
      <c r="Q16" s="43"/>
      <c r="R16" s="46"/>
      <c r="S16" s="46"/>
      <c r="T16" s="46"/>
      <c r="U16" s="43"/>
      <c r="Z16" s="204"/>
      <c r="AA16" s="205"/>
    </row>
    <row r="17" spans="2:36" ht="6.75" customHeight="1" x14ac:dyDescent="0.2">
      <c r="B17" s="361"/>
      <c r="C17" s="362"/>
      <c r="D17" s="363"/>
      <c r="E17" s="298" t="s">
        <v>181</v>
      </c>
      <c r="F17" s="298"/>
      <c r="G17" s="298" t="s">
        <v>182</v>
      </c>
      <c r="H17" s="298"/>
      <c r="Z17" s="206"/>
      <c r="AA17" s="207"/>
    </row>
    <row r="18" spans="2:36" ht="10.5" customHeight="1" x14ac:dyDescent="0.2">
      <c r="B18" s="364"/>
      <c r="C18" s="365"/>
      <c r="D18" s="366"/>
      <c r="E18" s="298"/>
      <c r="F18" s="298"/>
      <c r="G18" s="298"/>
      <c r="H18" s="298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Z18" s="208"/>
      <c r="AA18" s="209"/>
      <c r="AB18" s="210"/>
      <c r="AC18" s="210"/>
      <c r="AD18" s="210"/>
      <c r="AE18" s="210"/>
      <c r="AF18" s="210"/>
      <c r="AG18" s="210"/>
      <c r="AH18" s="210"/>
      <c r="AI18" s="210"/>
      <c r="AJ18" s="210"/>
    </row>
    <row r="19" spans="2:36" x14ac:dyDescent="0.2">
      <c r="B19" s="358" t="s">
        <v>90</v>
      </c>
      <c r="C19" s="359"/>
      <c r="D19" s="360"/>
      <c r="E19" s="350">
        <v>674173</v>
      </c>
      <c r="F19" s="351"/>
      <c r="G19" s="350">
        <v>1476117</v>
      </c>
      <c r="H19" s="351"/>
      <c r="M19" s="392" t="s">
        <v>281</v>
      </c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Z19" s="208"/>
      <c r="AA19" s="209"/>
      <c r="AB19" s="210"/>
      <c r="AC19" s="210"/>
      <c r="AD19" s="210"/>
      <c r="AE19" s="210"/>
      <c r="AF19" s="210"/>
      <c r="AG19" s="210"/>
      <c r="AH19" s="210"/>
      <c r="AI19" s="210"/>
      <c r="AJ19" s="210"/>
    </row>
    <row r="20" spans="2:36" ht="13.5" customHeight="1" x14ac:dyDescent="0.2">
      <c r="B20" s="358" t="s">
        <v>91</v>
      </c>
      <c r="C20" s="359"/>
      <c r="D20" s="360"/>
      <c r="E20" s="350" t="s">
        <v>241</v>
      </c>
      <c r="F20" s="351"/>
      <c r="G20" s="350" t="s">
        <v>241</v>
      </c>
      <c r="H20" s="351"/>
      <c r="K20" s="219"/>
      <c r="M20" s="14" t="s">
        <v>21</v>
      </c>
      <c r="N20" s="11"/>
      <c r="O20" s="11"/>
      <c r="P20" s="11"/>
      <c r="Q20" s="11"/>
      <c r="Z20" s="208"/>
      <c r="AA20" s="209"/>
      <c r="AB20" s="210"/>
      <c r="AC20" s="210"/>
      <c r="AD20" s="210"/>
      <c r="AE20" s="210"/>
      <c r="AF20" s="210"/>
      <c r="AG20" s="210"/>
      <c r="AH20" s="210"/>
      <c r="AI20" s="210"/>
      <c r="AJ20" s="210"/>
    </row>
    <row r="21" spans="2:36" ht="15" x14ac:dyDescent="0.2">
      <c r="B21" s="358" t="s">
        <v>92</v>
      </c>
      <c r="C21" s="359"/>
      <c r="D21" s="360"/>
      <c r="E21" s="350" t="s">
        <v>241</v>
      </c>
      <c r="F21" s="351"/>
      <c r="G21" s="350" t="s">
        <v>241</v>
      </c>
      <c r="H21" s="351"/>
      <c r="K21" s="219"/>
      <c r="M21" s="377"/>
      <c r="N21" s="377"/>
      <c r="O21" s="316" t="s">
        <v>94</v>
      </c>
      <c r="P21" s="316" t="s">
        <v>95</v>
      </c>
      <c r="Q21" s="316" t="s">
        <v>96</v>
      </c>
      <c r="R21" s="316" t="s">
        <v>97</v>
      </c>
      <c r="S21" s="316" t="s">
        <v>98</v>
      </c>
      <c r="T21" s="316" t="s">
        <v>99</v>
      </c>
      <c r="U21" s="316" t="s">
        <v>100</v>
      </c>
      <c r="V21" s="316" t="s">
        <v>101</v>
      </c>
      <c r="W21" s="316" t="s">
        <v>102</v>
      </c>
      <c r="X21" s="316" t="s">
        <v>0</v>
      </c>
      <c r="Z21" s="208"/>
      <c r="AA21" s="209"/>
      <c r="AB21" s="210"/>
      <c r="AC21" s="210"/>
      <c r="AD21" s="210"/>
      <c r="AE21" s="210"/>
      <c r="AF21" s="210"/>
      <c r="AG21" s="210"/>
      <c r="AH21" s="210"/>
      <c r="AI21" s="210"/>
      <c r="AJ21" s="210"/>
    </row>
    <row r="22" spans="2:36" ht="15" x14ac:dyDescent="0.2">
      <c r="B22" s="358" t="s">
        <v>93</v>
      </c>
      <c r="C22" s="359"/>
      <c r="D22" s="360"/>
      <c r="E22" s="350" t="s">
        <v>241</v>
      </c>
      <c r="F22" s="351"/>
      <c r="G22" s="350" t="s">
        <v>241</v>
      </c>
      <c r="H22" s="351"/>
      <c r="K22" s="219"/>
      <c r="M22" s="377"/>
      <c r="N22" s="377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Z22" s="208"/>
      <c r="AA22" s="209"/>
      <c r="AB22" s="210"/>
      <c r="AC22" s="210"/>
      <c r="AD22" s="210"/>
      <c r="AE22" s="210"/>
      <c r="AF22" s="210"/>
      <c r="AG22" s="210"/>
      <c r="AH22" s="210"/>
      <c r="AI22" s="210"/>
      <c r="AJ22" s="210"/>
    </row>
    <row r="23" spans="2:36" ht="15" x14ac:dyDescent="0.2">
      <c r="B23" s="358" t="s">
        <v>187</v>
      </c>
      <c r="C23" s="359"/>
      <c r="D23" s="360"/>
      <c r="E23" s="350" t="s">
        <v>241</v>
      </c>
      <c r="F23" s="351"/>
      <c r="G23" s="350" t="s">
        <v>241</v>
      </c>
      <c r="H23" s="351"/>
      <c r="K23" s="219"/>
      <c r="M23" s="367"/>
      <c r="N23" s="367"/>
      <c r="O23" s="24"/>
      <c r="P23" s="24"/>
      <c r="Q23" s="24"/>
      <c r="R23" s="24"/>
      <c r="S23" s="24"/>
      <c r="T23" s="24"/>
      <c r="U23" s="24"/>
      <c r="V23" s="24"/>
      <c r="W23" s="24"/>
      <c r="X23" s="24"/>
      <c r="Z23" s="208"/>
      <c r="AA23" s="209"/>
      <c r="AB23" s="210"/>
      <c r="AC23" s="210"/>
      <c r="AD23" s="210"/>
      <c r="AE23" s="210"/>
      <c r="AF23" s="210"/>
      <c r="AG23" s="210"/>
      <c r="AH23" s="210"/>
      <c r="AI23" s="210"/>
      <c r="AJ23" s="210"/>
    </row>
    <row r="24" spans="2:36" ht="15" x14ac:dyDescent="0.2">
      <c r="B24" s="358" t="s">
        <v>183</v>
      </c>
      <c r="C24" s="359"/>
      <c r="D24" s="360"/>
      <c r="E24" s="350">
        <v>7031</v>
      </c>
      <c r="F24" s="351"/>
      <c r="G24" s="350">
        <v>15396</v>
      </c>
      <c r="H24" s="351"/>
      <c r="K24" s="219"/>
      <c r="M24" s="47" t="s">
        <v>19</v>
      </c>
      <c r="N24" s="48"/>
      <c r="O24" s="260">
        <v>7915</v>
      </c>
      <c r="P24" s="260">
        <v>1026</v>
      </c>
      <c r="Q24" s="260">
        <v>661</v>
      </c>
      <c r="R24" s="260">
        <v>415</v>
      </c>
      <c r="S24" s="260">
        <v>97</v>
      </c>
      <c r="T24" s="260">
        <v>30</v>
      </c>
      <c r="U24" s="261">
        <v>2</v>
      </c>
      <c r="V24" s="261">
        <v>0</v>
      </c>
      <c r="W24" s="261">
        <v>0</v>
      </c>
      <c r="X24" s="262">
        <v>10146</v>
      </c>
      <c r="Z24" s="211"/>
      <c r="AA24" s="211"/>
      <c r="AB24" s="211"/>
      <c r="AC24" s="211"/>
      <c r="AD24" s="211"/>
      <c r="AE24" s="211"/>
      <c r="AF24" s="211"/>
      <c r="AG24" s="211"/>
      <c r="AH24" s="211"/>
      <c r="AI24" s="212"/>
      <c r="AJ24" s="210"/>
    </row>
    <row r="25" spans="2:36" x14ac:dyDescent="0.2">
      <c r="B25" s="358" t="s">
        <v>103</v>
      </c>
      <c r="C25" s="359"/>
      <c r="D25" s="360"/>
      <c r="E25" s="350" t="s">
        <v>241</v>
      </c>
      <c r="F25" s="351"/>
      <c r="G25" s="350" t="s">
        <v>241</v>
      </c>
      <c r="H25" s="351"/>
      <c r="M25" s="24" t="s">
        <v>250</v>
      </c>
      <c r="N25" s="24"/>
      <c r="O25" s="260">
        <v>7915</v>
      </c>
      <c r="P25" s="260">
        <v>1026</v>
      </c>
      <c r="Q25" s="260">
        <v>661</v>
      </c>
      <c r="R25" s="260">
        <v>415</v>
      </c>
      <c r="S25" s="260">
        <v>97</v>
      </c>
      <c r="T25" s="260">
        <v>30</v>
      </c>
      <c r="U25" s="261">
        <v>2</v>
      </c>
      <c r="V25" s="261">
        <v>0</v>
      </c>
      <c r="W25" s="261">
        <v>0</v>
      </c>
      <c r="X25" s="262">
        <v>10146</v>
      </c>
      <c r="Z25" s="211"/>
      <c r="AA25" s="211"/>
      <c r="AB25" s="211"/>
      <c r="AC25" s="211"/>
      <c r="AD25" s="211"/>
      <c r="AE25" s="211"/>
      <c r="AF25" s="211"/>
      <c r="AG25" s="211"/>
      <c r="AH25" s="211"/>
      <c r="AI25" s="212"/>
      <c r="AJ25" s="210"/>
    </row>
    <row r="26" spans="2:36" ht="23.25" customHeight="1" x14ac:dyDescent="0.2">
      <c r="B26" s="358" t="s">
        <v>184</v>
      </c>
      <c r="C26" s="359"/>
      <c r="D26" s="360"/>
      <c r="E26" s="350" t="s">
        <v>241</v>
      </c>
      <c r="F26" s="351"/>
      <c r="G26" s="350" t="s">
        <v>241</v>
      </c>
      <c r="H26" s="351"/>
      <c r="M26" s="367" t="s">
        <v>251</v>
      </c>
      <c r="N26" s="367"/>
      <c r="O26" s="263"/>
      <c r="P26" s="263"/>
      <c r="Q26" s="263"/>
      <c r="R26" s="263"/>
      <c r="S26" s="263"/>
      <c r="T26" s="263"/>
      <c r="U26" s="263"/>
      <c r="V26" s="263"/>
      <c r="W26" s="263"/>
      <c r="X26" s="264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0"/>
    </row>
    <row r="27" spans="2:36" ht="15" x14ac:dyDescent="0.2">
      <c r="B27" s="358" t="s">
        <v>104</v>
      </c>
      <c r="C27" s="359"/>
      <c r="D27" s="360"/>
      <c r="E27" s="350" t="s">
        <v>241</v>
      </c>
      <c r="F27" s="351"/>
      <c r="G27" s="350" t="s">
        <v>241</v>
      </c>
      <c r="H27" s="351"/>
      <c r="M27" s="47" t="s">
        <v>148</v>
      </c>
      <c r="N27" s="24"/>
      <c r="O27" s="260">
        <v>12518</v>
      </c>
      <c r="P27" s="260">
        <v>3190</v>
      </c>
      <c r="Q27" s="260">
        <v>1882</v>
      </c>
      <c r="R27" s="260">
        <v>850</v>
      </c>
      <c r="S27" s="260">
        <v>149</v>
      </c>
      <c r="T27" s="260">
        <v>58</v>
      </c>
      <c r="U27" s="260">
        <v>5</v>
      </c>
      <c r="V27" s="260">
        <v>2</v>
      </c>
      <c r="W27" s="260">
        <v>2</v>
      </c>
      <c r="X27" s="262">
        <v>18656</v>
      </c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0"/>
    </row>
    <row r="28" spans="2:36" ht="15.75" customHeight="1" x14ac:dyDescent="0.2">
      <c r="B28" s="358" t="s">
        <v>185</v>
      </c>
      <c r="C28" s="359"/>
      <c r="D28" s="360"/>
      <c r="E28" s="350" t="s">
        <v>241</v>
      </c>
      <c r="F28" s="351"/>
      <c r="G28" s="350" t="s">
        <v>241</v>
      </c>
      <c r="H28" s="351"/>
      <c r="M28" s="47" t="s">
        <v>22</v>
      </c>
      <c r="N28" s="48"/>
      <c r="O28" s="260">
        <v>17</v>
      </c>
      <c r="P28" s="260">
        <v>3</v>
      </c>
      <c r="Q28" s="260">
        <v>1</v>
      </c>
      <c r="R28" s="260">
        <v>1</v>
      </c>
      <c r="S28" s="260">
        <v>9</v>
      </c>
      <c r="T28" s="260">
        <v>2</v>
      </c>
      <c r="U28" s="260">
        <v>1</v>
      </c>
      <c r="V28" s="260">
        <v>3</v>
      </c>
      <c r="W28" s="260">
        <v>6</v>
      </c>
      <c r="X28" s="262">
        <v>43</v>
      </c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0"/>
    </row>
    <row r="29" spans="2:36" ht="14.25" customHeight="1" x14ac:dyDescent="0.2">
      <c r="B29" s="358" t="s">
        <v>139</v>
      </c>
      <c r="C29" s="359"/>
      <c r="D29" s="360"/>
      <c r="E29" s="350">
        <v>197770</v>
      </c>
      <c r="F29" s="351"/>
      <c r="G29" s="350">
        <v>433020</v>
      </c>
      <c r="H29" s="351"/>
      <c r="M29" s="47" t="s">
        <v>23</v>
      </c>
      <c r="N29" s="48"/>
      <c r="O29" s="227">
        <v>11143</v>
      </c>
      <c r="P29" s="227">
        <v>717</v>
      </c>
      <c r="Q29" s="227">
        <v>391</v>
      </c>
      <c r="R29" s="227">
        <v>223</v>
      </c>
      <c r="S29" s="227">
        <v>62</v>
      </c>
      <c r="T29" s="227">
        <v>37</v>
      </c>
      <c r="U29" s="227">
        <v>11</v>
      </c>
      <c r="V29" s="227">
        <v>6</v>
      </c>
      <c r="W29" s="227">
        <v>5</v>
      </c>
      <c r="X29" s="262">
        <v>12595</v>
      </c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0"/>
    </row>
    <row r="30" spans="2:36" ht="12.75" customHeight="1" x14ac:dyDescent="0.25">
      <c r="B30" s="438" t="s">
        <v>235</v>
      </c>
      <c r="C30" s="439"/>
      <c r="D30" s="440"/>
      <c r="E30" s="352">
        <v>1758</v>
      </c>
      <c r="F30" s="353"/>
      <c r="G30" s="352">
        <v>3849</v>
      </c>
      <c r="H30" s="353"/>
      <c r="M30" s="47" t="s">
        <v>149</v>
      </c>
      <c r="N30" s="48"/>
      <c r="O30" s="260">
        <v>108</v>
      </c>
      <c r="P30" s="260">
        <v>15</v>
      </c>
      <c r="Q30" s="260">
        <v>1</v>
      </c>
      <c r="R30" s="260">
        <v>2</v>
      </c>
      <c r="S30" s="260">
        <v>1</v>
      </c>
      <c r="T30" s="260">
        <v>1</v>
      </c>
      <c r="U30" s="260">
        <v>0</v>
      </c>
      <c r="V30" s="260">
        <v>0</v>
      </c>
      <c r="W30" s="260">
        <v>0</v>
      </c>
      <c r="X30" s="262">
        <v>128</v>
      </c>
      <c r="Z30" s="214"/>
      <c r="AA30" s="214"/>
      <c r="AB30" s="214"/>
      <c r="AC30" s="214"/>
      <c r="AD30" s="214"/>
      <c r="AE30" s="214"/>
      <c r="AF30" s="214"/>
      <c r="AG30" s="214"/>
      <c r="AH30" s="214"/>
      <c r="AI30" s="213"/>
      <c r="AJ30" s="210"/>
    </row>
    <row r="31" spans="2:36" ht="26.25" customHeight="1" x14ac:dyDescent="0.2">
      <c r="B31" s="438" t="s">
        <v>105</v>
      </c>
      <c r="C31" s="439"/>
      <c r="D31" s="440"/>
      <c r="E31" s="352">
        <v>36038</v>
      </c>
      <c r="F31" s="353"/>
      <c r="G31" s="352">
        <v>78906</v>
      </c>
      <c r="H31" s="353"/>
      <c r="M31" s="354" t="s">
        <v>24</v>
      </c>
      <c r="N31" s="355"/>
      <c r="O31" s="260">
        <v>27</v>
      </c>
      <c r="P31" s="260">
        <v>7</v>
      </c>
      <c r="Q31" s="260">
        <v>5</v>
      </c>
      <c r="R31" s="260">
        <v>11</v>
      </c>
      <c r="S31" s="260">
        <v>3</v>
      </c>
      <c r="T31" s="260">
        <v>2</v>
      </c>
      <c r="U31" s="260">
        <v>1</v>
      </c>
      <c r="V31" s="260">
        <v>1</v>
      </c>
      <c r="W31" s="260">
        <v>1</v>
      </c>
      <c r="X31" s="262">
        <v>58</v>
      </c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0"/>
    </row>
    <row r="32" spans="2:36" ht="15" x14ac:dyDescent="0.2">
      <c r="B32" s="438" t="s">
        <v>236</v>
      </c>
      <c r="C32" s="439"/>
      <c r="D32" s="440"/>
      <c r="E32" s="352" t="s">
        <v>241</v>
      </c>
      <c r="F32" s="353"/>
      <c r="G32" s="352" t="s">
        <v>241</v>
      </c>
      <c r="H32" s="353"/>
      <c r="M32" s="47" t="s">
        <v>150</v>
      </c>
      <c r="N32" s="48"/>
      <c r="O32" s="260">
        <v>754</v>
      </c>
      <c r="P32" s="260">
        <v>55</v>
      </c>
      <c r="Q32" s="260">
        <v>26</v>
      </c>
      <c r="R32" s="260">
        <v>19</v>
      </c>
      <c r="S32" s="260">
        <v>4</v>
      </c>
      <c r="T32" s="260">
        <v>1</v>
      </c>
      <c r="U32" s="260">
        <v>2</v>
      </c>
      <c r="V32" s="260">
        <v>0</v>
      </c>
      <c r="W32" s="260">
        <v>0</v>
      </c>
      <c r="X32" s="262">
        <v>861</v>
      </c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0"/>
    </row>
    <row r="33" spans="2:36" ht="15" x14ac:dyDescent="0.2">
      <c r="B33" s="438" t="s">
        <v>237</v>
      </c>
      <c r="C33" s="439"/>
      <c r="D33" s="440"/>
      <c r="E33" s="352" t="s">
        <v>241</v>
      </c>
      <c r="F33" s="353"/>
      <c r="G33" s="352" t="s">
        <v>241</v>
      </c>
      <c r="H33" s="353"/>
      <c r="M33" s="349" t="s">
        <v>205</v>
      </c>
      <c r="N33" s="349"/>
      <c r="O33" s="260">
        <v>1716</v>
      </c>
      <c r="P33" s="260">
        <v>189</v>
      </c>
      <c r="Q33" s="260">
        <v>86</v>
      </c>
      <c r="R33" s="260">
        <v>41</v>
      </c>
      <c r="S33" s="260">
        <v>2</v>
      </c>
      <c r="T33" s="260">
        <v>1</v>
      </c>
      <c r="U33" s="260">
        <v>1</v>
      </c>
      <c r="V33" s="260">
        <v>0</v>
      </c>
      <c r="W33" s="260">
        <v>0</v>
      </c>
      <c r="X33" s="262">
        <v>2036</v>
      </c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0"/>
    </row>
    <row r="34" spans="2:36" ht="15" x14ac:dyDescent="0.2">
      <c r="B34" s="358" t="s">
        <v>238</v>
      </c>
      <c r="C34" s="359"/>
      <c r="D34" s="360"/>
      <c r="E34" s="352">
        <v>151184</v>
      </c>
      <c r="F34" s="353"/>
      <c r="G34" s="352">
        <v>331020</v>
      </c>
      <c r="H34" s="353"/>
      <c r="M34" s="354" t="s">
        <v>25</v>
      </c>
      <c r="N34" s="355"/>
      <c r="O34" s="260">
        <v>1157</v>
      </c>
      <c r="P34" s="260">
        <v>50</v>
      </c>
      <c r="Q34" s="260">
        <v>19</v>
      </c>
      <c r="R34" s="260">
        <v>8</v>
      </c>
      <c r="S34" s="260">
        <v>1</v>
      </c>
      <c r="T34" s="260">
        <v>1</v>
      </c>
      <c r="U34" s="260">
        <v>0</v>
      </c>
      <c r="V34" s="260">
        <v>0</v>
      </c>
      <c r="W34" s="260">
        <v>0</v>
      </c>
      <c r="X34" s="262">
        <v>1236</v>
      </c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0"/>
    </row>
    <row r="35" spans="2:36" ht="15" x14ac:dyDescent="0.2">
      <c r="B35" s="358" t="s">
        <v>239</v>
      </c>
      <c r="C35" s="359"/>
      <c r="D35" s="360"/>
      <c r="E35" s="352" t="s">
        <v>241</v>
      </c>
      <c r="F35" s="353"/>
      <c r="G35" s="352" t="s">
        <v>241</v>
      </c>
      <c r="H35" s="353"/>
      <c r="M35" s="47" t="s">
        <v>152</v>
      </c>
      <c r="N35" s="48"/>
      <c r="O35" s="260">
        <v>4267</v>
      </c>
      <c r="P35" s="260">
        <v>620</v>
      </c>
      <c r="Q35" s="260">
        <v>214</v>
      </c>
      <c r="R35" s="260">
        <v>155</v>
      </c>
      <c r="S35" s="260">
        <v>57</v>
      </c>
      <c r="T35" s="260">
        <v>26</v>
      </c>
      <c r="U35" s="260">
        <v>6</v>
      </c>
      <c r="V35" s="260">
        <v>3</v>
      </c>
      <c r="W35" s="260">
        <v>3</v>
      </c>
      <c r="X35" s="262">
        <v>5351</v>
      </c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0"/>
    </row>
    <row r="36" spans="2:36" ht="28.5" customHeight="1" x14ac:dyDescent="0.2">
      <c r="B36" s="358" t="s">
        <v>240</v>
      </c>
      <c r="C36" s="359"/>
      <c r="D36" s="360"/>
      <c r="E36" s="352">
        <v>8790</v>
      </c>
      <c r="F36" s="353"/>
      <c r="G36" s="352">
        <v>19245</v>
      </c>
      <c r="H36" s="353"/>
      <c r="M36" s="47" t="s">
        <v>153</v>
      </c>
      <c r="N36" s="48"/>
      <c r="O36" s="260">
        <v>2629</v>
      </c>
      <c r="P36" s="260">
        <v>433</v>
      </c>
      <c r="Q36" s="260">
        <v>231</v>
      </c>
      <c r="R36" s="260">
        <v>77</v>
      </c>
      <c r="S36" s="260">
        <v>22</v>
      </c>
      <c r="T36" s="260">
        <v>4</v>
      </c>
      <c r="U36" s="260">
        <v>4</v>
      </c>
      <c r="V36" s="260">
        <v>0</v>
      </c>
      <c r="W36" s="260">
        <v>0</v>
      </c>
      <c r="X36" s="262">
        <v>3400</v>
      </c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0"/>
    </row>
    <row r="37" spans="2:36" ht="15" x14ac:dyDescent="0.2">
      <c r="B37" s="358" t="s">
        <v>106</v>
      </c>
      <c r="C37" s="359"/>
      <c r="D37" s="360"/>
      <c r="E37" s="350" t="s">
        <v>241</v>
      </c>
      <c r="F37" s="351"/>
      <c r="G37" s="350" t="s">
        <v>241</v>
      </c>
      <c r="H37" s="351"/>
      <c r="M37" s="356" t="s">
        <v>229</v>
      </c>
      <c r="N37" s="355"/>
      <c r="O37" s="265" t="s">
        <v>141</v>
      </c>
      <c r="P37" s="265" t="s">
        <v>141</v>
      </c>
      <c r="Q37" s="265" t="s">
        <v>141</v>
      </c>
      <c r="R37" s="265" t="s">
        <v>141</v>
      </c>
      <c r="S37" s="265" t="s">
        <v>141</v>
      </c>
      <c r="T37" s="265" t="s">
        <v>141</v>
      </c>
      <c r="U37" s="265" t="s">
        <v>141</v>
      </c>
      <c r="V37" s="265" t="s">
        <v>141</v>
      </c>
      <c r="W37" s="265" t="s">
        <v>141</v>
      </c>
      <c r="X37" s="265" t="s">
        <v>141</v>
      </c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0"/>
    </row>
    <row r="38" spans="2:36" x14ac:dyDescent="0.2">
      <c r="B38" s="298" t="s">
        <v>0</v>
      </c>
      <c r="C38" s="298"/>
      <c r="D38" s="298"/>
      <c r="E38" s="357">
        <f>SUM(E19+E29)+E24</f>
        <v>878974</v>
      </c>
      <c r="F38" s="357"/>
      <c r="G38" s="357">
        <f>G29+G19+G24</f>
        <v>1924533</v>
      </c>
      <c r="H38" s="357"/>
      <c r="M38" s="316" t="s">
        <v>0</v>
      </c>
      <c r="N38" s="346"/>
      <c r="O38" s="218">
        <f>SUM(O25:O37)</f>
        <v>42251</v>
      </c>
      <c r="P38" s="218">
        <f t="shared" ref="P38:X38" si="0">SUM(P25:P37)</f>
        <v>6305</v>
      </c>
      <c r="Q38" s="218">
        <f t="shared" si="0"/>
        <v>3517</v>
      </c>
      <c r="R38" s="218">
        <f t="shared" si="0"/>
        <v>1802</v>
      </c>
      <c r="S38" s="218">
        <f t="shared" si="0"/>
        <v>407</v>
      </c>
      <c r="T38" s="218">
        <f t="shared" si="0"/>
        <v>163</v>
      </c>
      <c r="U38" s="218">
        <f t="shared" si="0"/>
        <v>33</v>
      </c>
      <c r="V38" s="218">
        <f t="shared" si="0"/>
        <v>15</v>
      </c>
      <c r="W38" s="218">
        <f t="shared" si="0"/>
        <v>17</v>
      </c>
      <c r="X38" s="218">
        <f t="shared" si="0"/>
        <v>54510</v>
      </c>
      <c r="Z38" s="215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</row>
    <row r="39" spans="2:36" s="69" customFormat="1" ht="27.75" customHeight="1" x14ac:dyDescent="0.2">
      <c r="B39" s="347" t="s">
        <v>256</v>
      </c>
      <c r="C39" s="348"/>
      <c r="D39" s="348"/>
      <c r="E39" s="348"/>
      <c r="F39" s="348"/>
      <c r="G39" s="348"/>
      <c r="H39" s="348"/>
    </row>
    <row r="40" spans="2:36" s="69" customFormat="1" ht="11.25" customHeight="1" x14ac:dyDescent="0.2">
      <c r="B40" s="69" t="s">
        <v>234</v>
      </c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2" spans="2:36" x14ac:dyDescent="0.2">
      <c r="O42" s="1"/>
      <c r="P42" s="1"/>
      <c r="Q42" s="1"/>
      <c r="R42" s="1"/>
      <c r="S42" s="1"/>
      <c r="T42" s="1"/>
      <c r="U42" s="1"/>
      <c r="V42" s="1"/>
      <c r="W42" s="1"/>
    </row>
    <row r="46" spans="2:36" x14ac:dyDescent="0.2">
      <c r="P46" s="49"/>
    </row>
  </sheetData>
  <mergeCells count="121">
    <mergeCell ref="B26:D26"/>
    <mergeCell ref="B27:D27"/>
    <mergeCell ref="E26:F26"/>
    <mergeCell ref="B36:D36"/>
    <mergeCell ref="E35:F35"/>
    <mergeCell ref="E36:F36"/>
    <mergeCell ref="B28:D28"/>
    <mergeCell ref="B29:D29"/>
    <mergeCell ref="B30:D30"/>
    <mergeCell ref="B31:D31"/>
    <mergeCell ref="E28:F28"/>
    <mergeCell ref="E29:F29"/>
    <mergeCell ref="E30:F30"/>
    <mergeCell ref="B32:D32"/>
    <mergeCell ref="B33:D33"/>
    <mergeCell ref="B34:D34"/>
    <mergeCell ref="E33:F33"/>
    <mergeCell ref="E27:F27"/>
    <mergeCell ref="M2:X2"/>
    <mergeCell ref="T6:U7"/>
    <mergeCell ref="T8:U9"/>
    <mergeCell ref="T10:U11"/>
    <mergeCell ref="T12:U13"/>
    <mergeCell ref="R5:W5"/>
    <mergeCell ref="X5:AA5"/>
    <mergeCell ref="V6:W7"/>
    <mergeCell ref="X6:Y7"/>
    <mergeCell ref="Z6:AA7"/>
    <mergeCell ref="V8:W9"/>
    <mergeCell ref="V12:W13"/>
    <mergeCell ref="X12:Y13"/>
    <mergeCell ref="Z12:AA13"/>
    <mergeCell ref="X8:Y9"/>
    <mergeCell ref="Z8:AA9"/>
    <mergeCell ref="M10:Q11"/>
    <mergeCell ref="V10:W11"/>
    <mergeCell ref="X10:Y11"/>
    <mergeCell ref="Z10:AA11"/>
    <mergeCell ref="M12:Q13"/>
    <mergeCell ref="M3:AA3"/>
    <mergeCell ref="B2:L2"/>
    <mergeCell ref="F5:H5"/>
    <mergeCell ref="E6:E7"/>
    <mergeCell ref="H6:H7"/>
    <mergeCell ref="K6:K7"/>
    <mergeCell ref="B5:B7"/>
    <mergeCell ref="C5:E5"/>
    <mergeCell ref="I5:K5"/>
    <mergeCell ref="B3:K3"/>
    <mergeCell ref="G25:H25"/>
    <mergeCell ref="B25:D25"/>
    <mergeCell ref="E19:F19"/>
    <mergeCell ref="E20:F20"/>
    <mergeCell ref="E21:F21"/>
    <mergeCell ref="E22:F22"/>
    <mergeCell ref="E23:F23"/>
    <mergeCell ref="E24:F24"/>
    <mergeCell ref="E25:F25"/>
    <mergeCell ref="B22:D22"/>
    <mergeCell ref="B23:D23"/>
    <mergeCell ref="B24:D24"/>
    <mergeCell ref="G26:H26"/>
    <mergeCell ref="G27:H27"/>
    <mergeCell ref="G28:H28"/>
    <mergeCell ref="P21:P22"/>
    <mergeCell ref="Q21:Q22"/>
    <mergeCell ref="R21:R22"/>
    <mergeCell ref="M26:N26"/>
    <mergeCell ref="M5:Q7"/>
    <mergeCell ref="M21:N22"/>
    <mergeCell ref="M23:N23"/>
    <mergeCell ref="R6:S7"/>
    <mergeCell ref="R12:S13"/>
    <mergeCell ref="R10:S11"/>
    <mergeCell ref="R8:S9"/>
    <mergeCell ref="M8:Q9"/>
    <mergeCell ref="G19:H19"/>
    <mergeCell ref="G20:H20"/>
    <mergeCell ref="G21:H21"/>
    <mergeCell ref="G22:H22"/>
    <mergeCell ref="G23:H23"/>
    <mergeCell ref="G24:H24"/>
    <mergeCell ref="M19:X19"/>
    <mergeCell ref="B15:H15"/>
    <mergeCell ref="S21:S22"/>
    <mergeCell ref="T21:T22"/>
    <mergeCell ref="U21:U22"/>
    <mergeCell ref="V21:V22"/>
    <mergeCell ref="W21:W22"/>
    <mergeCell ref="X21:X22"/>
    <mergeCell ref="O21:O22"/>
    <mergeCell ref="B17:D18"/>
    <mergeCell ref="B19:D19"/>
    <mergeCell ref="B20:D20"/>
    <mergeCell ref="B21:D21"/>
    <mergeCell ref="E17:F18"/>
    <mergeCell ref="G17:H18"/>
    <mergeCell ref="B39:H39"/>
    <mergeCell ref="M33:N33"/>
    <mergeCell ref="M38:N38"/>
    <mergeCell ref="G29:H29"/>
    <mergeCell ref="G30:H30"/>
    <mergeCell ref="G31:H31"/>
    <mergeCell ref="E37:F37"/>
    <mergeCell ref="G32:H32"/>
    <mergeCell ref="G33:H33"/>
    <mergeCell ref="G34:H34"/>
    <mergeCell ref="G35:H35"/>
    <mergeCell ref="G36:H36"/>
    <mergeCell ref="G37:H37"/>
    <mergeCell ref="M31:N31"/>
    <mergeCell ref="E31:F31"/>
    <mergeCell ref="E32:F32"/>
    <mergeCell ref="M34:N34"/>
    <mergeCell ref="E34:F34"/>
    <mergeCell ref="M37:N37"/>
    <mergeCell ref="G38:H38"/>
    <mergeCell ref="B38:D38"/>
    <mergeCell ref="E38:F38"/>
    <mergeCell ref="B37:D37"/>
    <mergeCell ref="B35:D35"/>
  </mergeCells>
  <phoneticPr fontId="4" type="noConversion"/>
  <pageMargins left="0.75" right="0.75" top="0.5" bottom="0.5" header="0.5" footer="0.5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 1</vt:lpstr>
      <vt:lpstr>tab 2</vt:lpstr>
      <vt:lpstr>tab 3</vt:lpstr>
      <vt:lpstr>tab 4</vt:lpstr>
      <vt:lpstr>tab 5</vt:lpstr>
      <vt:lpstr>tab 6</vt:lpstr>
      <vt:lpstr>tab 7</vt:lpstr>
      <vt:lpstr>tab 10</vt:lpstr>
      <vt:lpstr>'tab 1'!Print_Area</vt:lpstr>
      <vt:lpstr>'tab 10'!Print_Area</vt:lpstr>
      <vt:lpstr>'tab 2'!Print_Area</vt:lpstr>
      <vt:lpstr>'tab 3'!Print_Area</vt:lpstr>
      <vt:lpstr>'tab 4'!Print_Area</vt:lpstr>
      <vt:lpstr>'tab 5'!Print_Area</vt:lpstr>
      <vt:lpstr>'tab 6'!Print_Area</vt:lpstr>
      <vt:lpstr>'tab 7'!Print_Area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ASSECO</dc:creator>
  <cp:lastModifiedBy>Laura Enache</cp:lastModifiedBy>
  <cp:lastPrinted>2022-12-14T12:19:56Z</cp:lastPrinted>
  <dcterms:created xsi:type="dcterms:W3CDTF">2013-03-26T12:06:11Z</dcterms:created>
  <dcterms:modified xsi:type="dcterms:W3CDTF">2023-12-19T12:10:07Z</dcterms:modified>
</cp:coreProperties>
</file>