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Lucrari\2022\Contul satelit de Turism\CD\"/>
    </mc:Choice>
  </mc:AlternateContent>
  <bookViews>
    <workbookView xWindow="0" yWindow="0" windowWidth="28800" windowHeight="13575"/>
  </bookViews>
  <sheets>
    <sheet name="tab 1" sheetId="7" r:id="rId1"/>
    <sheet name="tab 2" sheetId="6" r:id="rId2"/>
    <sheet name="tab 3" sheetId="5" r:id="rId3"/>
    <sheet name="tab 4" sheetId="4" r:id="rId4"/>
    <sheet name="tab 5" sheetId="1" r:id="rId5"/>
    <sheet name="tab 6" sheetId="2" r:id="rId6"/>
    <sheet name="tab 7" sheetId="3" r:id="rId7"/>
    <sheet name="tab 10" sheetId="10" r:id="rId8"/>
  </sheets>
  <definedNames>
    <definedName name="_xlnm.Print_Area" localSheetId="0">'tab 1'!$B$1:$E$31</definedName>
    <definedName name="_xlnm.Print_Area" localSheetId="7">'tab 10'!$B$3:$AA$41</definedName>
    <definedName name="_xlnm.Print_Area" localSheetId="1">'tab 2'!$B$2:$K$30</definedName>
    <definedName name="_xlnm.Print_Area" localSheetId="2">'tab 3'!$B$2:$E$29</definedName>
    <definedName name="_xlnm.Print_Area" localSheetId="3">'tab 4'!$B$2:$I$29</definedName>
    <definedName name="_xlnm.Print_Area" localSheetId="4">'tab 5'!$B$2:$T$34</definedName>
    <definedName name="_xlnm.Print_Area" localSheetId="5">'tab 6'!$B$2:$AW$39</definedName>
    <definedName name="_xlnm.Print_Area" localSheetId="6">'tab 7'!$B$2:$V$23</definedName>
  </definedNames>
  <calcPr calcId="191029"/>
</workbook>
</file>

<file path=xl/calcChain.xml><?xml version="1.0" encoding="utf-8"?>
<calcChain xmlns="http://schemas.openxmlformats.org/spreadsheetml/2006/main">
  <c r="R9" i="3" l="1"/>
  <c r="R10" i="3"/>
  <c r="R11" i="3"/>
  <c r="R12" i="3"/>
  <c r="R13" i="3"/>
  <c r="R14" i="3"/>
  <c r="R15" i="3"/>
  <c r="R16" i="3"/>
  <c r="R17" i="3"/>
  <c r="R18" i="3"/>
  <c r="R19" i="3"/>
  <c r="R20" i="3"/>
  <c r="R8" i="3"/>
  <c r="I16" i="3"/>
  <c r="I9" i="3"/>
  <c r="I11" i="3"/>
  <c r="I13" i="3"/>
  <c r="I17" i="3"/>
  <c r="I18" i="3"/>
  <c r="I19" i="3"/>
  <c r="I20" i="3"/>
  <c r="I8" i="3"/>
  <c r="F22" i="3"/>
  <c r="F8" i="3"/>
  <c r="C22" i="3" l="1"/>
  <c r="D22" i="3"/>
  <c r="E22" i="3"/>
  <c r="G22" i="3"/>
  <c r="H22" i="3"/>
  <c r="I22" i="3"/>
  <c r="P38" i="10"/>
  <c r="Q38" i="10"/>
  <c r="R38" i="10"/>
  <c r="S38" i="10"/>
  <c r="T38" i="10"/>
  <c r="U38" i="10"/>
  <c r="V38" i="10"/>
  <c r="W38" i="10"/>
  <c r="X38" i="10"/>
  <c r="O38" i="10"/>
  <c r="E9" i="10" l="1"/>
  <c r="H9" i="10" l="1"/>
  <c r="K9" i="10"/>
  <c r="H12" i="10"/>
  <c r="K12" i="10"/>
  <c r="G38" i="10" l="1"/>
  <c r="E38" i="10"/>
  <c r="E12" i="10" l="1"/>
  <c r="Q22" i="3" l="1"/>
  <c r="R22" i="3"/>
  <c r="S22" i="3"/>
  <c r="T22" i="3"/>
  <c r="U22" i="3"/>
  <c r="P22" i="3"/>
</calcChain>
</file>

<file path=xl/sharedStrings.xml><?xml version="1.0" encoding="utf-8"?>
<sst xmlns="http://schemas.openxmlformats.org/spreadsheetml/2006/main" count="1253" uniqueCount="296">
  <si>
    <t>TOTAL</t>
  </si>
  <si>
    <t>(5.1)</t>
  </si>
  <si>
    <t xml:space="preserve">(5.1a) </t>
  </si>
  <si>
    <t xml:space="preserve">(5.1b) </t>
  </si>
  <si>
    <t xml:space="preserve">(5.2) </t>
  </si>
  <si>
    <t>(5.3)</t>
  </si>
  <si>
    <t xml:space="preserve">(5.4) </t>
  </si>
  <si>
    <t>(5.5)</t>
  </si>
  <si>
    <t>(5.6)</t>
  </si>
  <si>
    <t>(5.7)</t>
  </si>
  <si>
    <t>(5.8)</t>
  </si>
  <si>
    <t>(5.9)</t>
  </si>
  <si>
    <t>(5.10)</t>
  </si>
  <si>
    <t>(5.11)</t>
  </si>
  <si>
    <t>(5.12)</t>
  </si>
  <si>
    <t>(5.13)</t>
  </si>
  <si>
    <t>(5.14)</t>
  </si>
  <si>
    <t>A.  Consumul de produse(*)</t>
  </si>
  <si>
    <t>A.1 Produse caracteristice turismului</t>
  </si>
  <si>
    <t>1 – Servicii de cazare pentru vizitatori</t>
  </si>
  <si>
    <t xml:space="preserve"> </t>
  </si>
  <si>
    <t xml:space="preserve">  </t>
  </si>
  <si>
    <t>3 – Servicii de transport feroviar</t>
  </si>
  <si>
    <t>4 – Servicii de transport rutier al pasagerilor</t>
  </si>
  <si>
    <t>6 – Servicii de transport aerian</t>
  </si>
  <si>
    <t>9 – Servicii culturale</t>
  </si>
  <si>
    <t>10 – Sport si servicii de agrement</t>
  </si>
  <si>
    <t>B. Produse nedestinate consumului</t>
  </si>
  <si>
    <t xml:space="preserve">   B.1 Produse de valoare mare</t>
  </si>
  <si>
    <t>I.  PRODUCTIA TOTALA  (la preturi de baza)</t>
  </si>
  <si>
    <t>Remuneratia salariatilor</t>
  </si>
  <si>
    <t>…</t>
  </si>
  <si>
    <t>Alte taxe mai putin subventiile asupra productiei</t>
  </si>
  <si>
    <t>2 - Industria servirii mâncărurilor şi a băuturilor</t>
  </si>
  <si>
    <t>3 - Transportul feroviar de pasageri</t>
  </si>
  <si>
    <t>4 - Transportul rutier de pasageri</t>
  </si>
  <si>
    <t>5 - Transportul pe apă de pasageri</t>
  </si>
  <si>
    <t>6 - Transport aerian de pasageri</t>
  </si>
  <si>
    <t>7- Închirierea de echipamente de transport</t>
  </si>
  <si>
    <t>9 - Cultură</t>
  </si>
  <si>
    <t>10 - Sporturi şi servicii recreative</t>
  </si>
  <si>
    <t>12-Servicii turistice caracteristice tarii</t>
  </si>
  <si>
    <t>(5.1a)</t>
  </si>
  <si>
    <t xml:space="preserve">(5.15) = (5.13) + (5.14) </t>
  </si>
  <si>
    <t>(6.1)</t>
  </si>
  <si>
    <t>(6.2)</t>
  </si>
  <si>
    <t>(6.3)</t>
  </si>
  <si>
    <t xml:space="preserve">(6.4) = (5.15)+ (6.1) + (6.2) + (6.3)  </t>
  </si>
  <si>
    <t>(4.3)</t>
  </si>
  <si>
    <t>Cheltuielile turismului intern</t>
  </si>
  <si>
    <t>Alte componente ale consumului turistic
(**)</t>
  </si>
  <si>
    <t>Consumul turistic interior</t>
  </si>
  <si>
    <t>Cheltuielile turismului receptor</t>
  </si>
  <si>
    <t>Cheltuielile turistice interne</t>
  </si>
  <si>
    <t>(1.3)</t>
  </si>
  <si>
    <t>(2.9)</t>
  </si>
  <si>
    <t>(4.1) = (1.3) + (2.9)</t>
  </si>
  <si>
    <t>(4.2)</t>
  </si>
  <si>
    <t>(4.3) = (4.1) + (4.2)</t>
  </si>
  <si>
    <t>B.1 Bunuri de valoare mare</t>
  </si>
  <si>
    <t>Venit brut mixt</t>
  </si>
  <si>
    <t xml:space="preserve">  - bunuri</t>
  </si>
  <si>
    <t xml:space="preserve">  - servicii</t>
  </si>
  <si>
    <t>Produse</t>
  </si>
  <si>
    <t>Vizitatori</t>
  </si>
  <si>
    <t>(vizitatori de o zi)</t>
  </si>
  <si>
    <t>(1.1)</t>
  </si>
  <si>
    <t>(1.2)</t>
  </si>
  <si>
    <t>(1.3) = (1.1) + (1.2)</t>
  </si>
  <si>
    <t>A. Consumul de produse</t>
  </si>
  <si>
    <t>A.2 - Alte produse de consum</t>
  </si>
  <si>
    <t>(2.1)</t>
  </si>
  <si>
    <t>(2.2)</t>
  </si>
  <si>
    <t>(2.3) = (2.1) + (2.2)</t>
  </si>
  <si>
    <t>(2.4)</t>
  </si>
  <si>
    <t>(2.5)</t>
  </si>
  <si>
    <t>(2.6) = (2.4) + (2.5)</t>
  </si>
  <si>
    <t>(2.8) = (2.2) + (2.5)</t>
  </si>
  <si>
    <t>(2.9) = (2.3) + (2.6)</t>
  </si>
  <si>
    <t>Industriile turismului</t>
  </si>
  <si>
    <t>salariat</t>
  </si>
  <si>
    <t>independent</t>
  </si>
  <si>
    <t>Barbati</t>
  </si>
  <si>
    <t>Femei</t>
  </si>
  <si>
    <t>Total</t>
  </si>
  <si>
    <t>Turism receptor</t>
  </si>
  <si>
    <t>Turism intern</t>
  </si>
  <si>
    <t>Activitate imobiliara in ISIC 68</t>
  </si>
  <si>
    <t>Alte tipuri de cazare</t>
  </si>
  <si>
    <t>Capacitatea (camere)</t>
  </si>
  <si>
    <t>1. Aerian</t>
  </si>
  <si>
    <t xml:space="preserve">   1.1 Zboruri programate</t>
  </si>
  <si>
    <t xml:space="preserve">   1.2 Zboruri neprogramate</t>
  </si>
  <si>
    <t xml:space="preserve">   1.3  Aeronave private</t>
  </si>
  <si>
    <t>1-4</t>
  </si>
  <si>
    <t>5-9</t>
  </si>
  <si>
    <t>10-19</t>
  </si>
  <si>
    <t>20-49</t>
  </si>
  <si>
    <t>50-99</t>
  </si>
  <si>
    <t>100-249</t>
  </si>
  <si>
    <t>250-499</t>
  </si>
  <si>
    <t>500-999</t>
  </si>
  <si>
    <t>&gt;1000</t>
  </si>
  <si>
    <t xml:space="preserve">   2.1 Linie de feribot de pasageri</t>
  </si>
  <si>
    <t xml:space="preserve">   2.3 Yacht</t>
  </si>
  <si>
    <t xml:space="preserve">   3.2 Autocar sau autobuz ori alte mijloace de transport publice</t>
  </si>
  <si>
    <t xml:space="preserve">    3.7 Pe jos </t>
  </si>
  <si>
    <t xml:space="preserve">            </t>
  </si>
  <si>
    <t>1 - Cazare pentru vizitatori</t>
  </si>
  <si>
    <t>1 - a.              Servicii de cazare pentru vizitatori cu exceptia  1-b</t>
  </si>
  <si>
    <t xml:space="preserve">6 -    Transport aerian de pasageri       </t>
  </si>
  <si>
    <t xml:space="preserve">7 -       Transport echipamente inchiriate </t>
  </si>
  <si>
    <t>3-  Transport feroviar de pasageri</t>
  </si>
  <si>
    <t xml:space="preserve">4 -           Transport rutier de pasageri             </t>
  </si>
  <si>
    <t xml:space="preserve"> Alte industrii </t>
  </si>
  <si>
    <t xml:space="preserve">1 - Cazare pentru vizitatori
</t>
  </si>
  <si>
    <t>1 - a.  
 Servicii de cazare pentru vizitatori, cu exceptia 1-b</t>
  </si>
  <si>
    <t>Cota de turism</t>
  </si>
  <si>
    <t>valoare</t>
  </si>
  <si>
    <t xml:space="preserve">Alte industrii </t>
  </si>
  <si>
    <t>Importuri*</t>
  </si>
  <si>
    <t xml:space="preserve">Consumul de turism intern  </t>
  </si>
  <si>
    <t>Cota de turism %</t>
  </si>
  <si>
    <t xml:space="preserve">I N D U S T R I I L E   T U R I S M U L U I </t>
  </si>
  <si>
    <t xml:space="preserve">Produse </t>
  </si>
  <si>
    <t>INDUSTRIILE TURISMULUI</t>
  </si>
  <si>
    <t>X   nu se aplica</t>
  </si>
  <si>
    <t xml:space="preserve">   B.2 Alte produse nedestinate consumului(**) </t>
  </si>
  <si>
    <t xml:space="preserve">II. CONSUM INTERMEDIAR TOTAL (la preturi de achizitie) </t>
  </si>
  <si>
    <t xml:space="preserve">(I - II) VALOAREA ADAUGATA BRUTA TOTALA (la preturi de baza)    </t>
  </si>
  <si>
    <t xml:space="preserve">II. CONSUM INTERMEDIAR TOTAL (la preturi de achizitie)  </t>
  </si>
  <si>
    <t xml:space="preserve">(I - II) VALOAREA ADAUGATA BRUTA TOTALA (la preturi de baza) </t>
  </si>
  <si>
    <t xml:space="preserve">II. CONSUM INTERMEDIAR TOTAL (la preturi de achizitie)   </t>
  </si>
  <si>
    <t>X  nu se aplica</t>
  </si>
  <si>
    <t xml:space="preserve">(6.5) = (4.3)/(6.4)*100    </t>
  </si>
  <si>
    <t xml:space="preserve">                                                                                     ANEXE</t>
  </si>
  <si>
    <t>Excedent brut</t>
  </si>
  <si>
    <t>Adaosul comercial si de transport</t>
  </si>
  <si>
    <t>Excedent brut de exploatare</t>
  </si>
  <si>
    <t>3. Terestru</t>
  </si>
  <si>
    <t>X</t>
  </si>
  <si>
    <t>-</t>
  </si>
  <si>
    <t>Activitatea de cazare pe termen scurt</t>
  </si>
  <si>
    <t>Cazarea vizitatorilor in ISIC 55</t>
  </si>
  <si>
    <t>Călătorii interne(**)</t>
  </si>
  <si>
    <t>Călătorii emitoare (**)</t>
  </si>
  <si>
    <t>Toate tipurile de călătorii</t>
  </si>
  <si>
    <t>1.a – Servicii de cazare pentru vizitatori alţii decat  1.b</t>
  </si>
  <si>
    <t>2 – Servicii de servire a mâncării si băuturilor</t>
  </si>
  <si>
    <t>5 – Servicii de transport pe apă al pasagerilor</t>
  </si>
  <si>
    <t>7 – Transport echipamente şi servicii de închiriere</t>
  </si>
  <si>
    <t>8 – Agenţii de turism şi alte servicii de rezervare</t>
  </si>
  <si>
    <t>10 –Sport şi servicii de agrement</t>
  </si>
  <si>
    <t>11 - Bunuri caracteristice specificului turistic al ţării</t>
  </si>
  <si>
    <t>12 - Servicii turistice caracteristice ţării</t>
  </si>
  <si>
    <t>Turişti</t>
  </si>
  <si>
    <t>Excursionişti</t>
  </si>
  <si>
    <t>(vizitatori care înnoptează)</t>
  </si>
  <si>
    <t>mil lei preţuri curente</t>
  </si>
  <si>
    <t>1.b – Servicii de cazare asociate cu toate tipurile de 
case de vacanţă proprietate personală</t>
  </si>
  <si>
    <t>8- Agenţii de turism şi alte industrii de servicii de rezervare</t>
  </si>
  <si>
    <t>5 -      Transport pe apă al pasagerilor</t>
  </si>
  <si>
    <t xml:space="preserve">2 -         Industria de servire a mâncării şi a băuturilor              </t>
  </si>
  <si>
    <t>1 -b.                 Servicii de cazare asociate cu toate tipurile de case de vacantă proprietate personală</t>
  </si>
  <si>
    <t>9- Industria culturală</t>
  </si>
  <si>
    <t>10- Sport şi agrement</t>
  </si>
  <si>
    <t xml:space="preserve"> 11 –   Comerţul cu amănuntul de bunuri specifice fiecărei ţări, caracteristice turismului </t>
  </si>
  <si>
    <t xml:space="preserve">12- Industrii de turism specifice ţării </t>
  </si>
  <si>
    <t xml:space="preserve"> Producţia producătorilor interni (la preţuri de bază)  </t>
  </si>
  <si>
    <t xml:space="preserve">(I - II) VALOAREA ADAUGATA BRUTA TOTALA (la preturi de baza)  </t>
  </si>
  <si>
    <t>1 - b.
Servicii de cazare asociate cu toate tipurile de case de vacantă proprietate personală</t>
  </si>
  <si>
    <t>Producţie</t>
  </si>
  <si>
    <t>(5.2)</t>
  </si>
  <si>
    <t>(5.4)</t>
  </si>
  <si>
    <t>Impozite mai puţin subvenţii pe produse fabricate şi importate la nivel naţional</t>
  </si>
  <si>
    <t>Oferte interne (la preturi de achiziţii)</t>
  </si>
  <si>
    <t>I.  PRODUCTIA TOTALA  (la preţuri de baza)</t>
  </si>
  <si>
    <t xml:space="preserve">(I - II) VALOAREA ADAUGATA BRUTA TOTALA (la preţuri de baza)    </t>
  </si>
  <si>
    <t xml:space="preserve">II. CONSUM INTERMEDIAR TOTAL (la preţuri de achizitie)   </t>
  </si>
  <si>
    <t>Alte taxe mai putin subventiile asupra producţiei</t>
  </si>
  <si>
    <t>Remuneraţia salariaţilor</t>
  </si>
  <si>
    <t>Număr de sosiri</t>
  </si>
  <si>
    <t>Număr de innoptări</t>
  </si>
  <si>
    <t>2. Cale de transport navigabilă</t>
  </si>
  <si>
    <t xml:space="preserve">   2.2 Navă de croazieră</t>
  </si>
  <si>
    <t xml:space="preserve">   2.4 Alte mijloace de transport pe apă</t>
  </si>
  <si>
    <t>Număr de înnoptări</t>
  </si>
  <si>
    <t xml:space="preserve">   1.4 Alte mijloace de transport aerian</t>
  </si>
  <si>
    <t>Terenuri de camping, parcuri pentru vehicule de agrement şi caravane</t>
  </si>
  <si>
    <t>Alte activitati imobiliare pe bază de comision sau contract</t>
  </si>
  <si>
    <t>Activităţi imobiliare asupra bunurilor proprii sau inchiriate</t>
  </si>
  <si>
    <t>5510+5520</t>
  </si>
  <si>
    <t>5530+6820*</t>
  </si>
  <si>
    <t>5610+5630</t>
  </si>
  <si>
    <t>4932+4939</t>
  </si>
  <si>
    <t>5010+5030</t>
  </si>
  <si>
    <t>7911+7912+7990*</t>
  </si>
  <si>
    <t>9001+9003+9102+9103+9104</t>
  </si>
  <si>
    <t>1013+1051+1101+1320+1413</t>
  </si>
  <si>
    <t>ind.casnica %</t>
  </si>
  <si>
    <t>Capacitatea (locuri)</t>
  </si>
  <si>
    <t>1.a – Servicii de cazare pentru vizitatori, alții decât 1.b</t>
  </si>
  <si>
    <t>1.b – Servicii de cazare asociate cu toate tipurile de case de vacanță proprietate personală</t>
  </si>
  <si>
    <t>2 – Servicii de servire a mancării și băuturilor</t>
  </si>
  <si>
    <t>7 – Transport echipamente și servicii de închiriere</t>
  </si>
  <si>
    <t>8 – Agenții de turism și alte servicii de rezervare</t>
  </si>
  <si>
    <t>10 – Sport și servicii de agrement</t>
  </si>
  <si>
    <t xml:space="preserve">11 - Bunuri caracteristice specificului turistic al țării </t>
  </si>
  <si>
    <t>12 - Servicii turistice caracteristice țării</t>
  </si>
  <si>
    <t>1.a – Servicii de cazare pentru vizitatori alţii decât 1.b</t>
  </si>
  <si>
    <t>X   Fără obiect</t>
  </si>
  <si>
    <t>A.  Consumul de produse (*)</t>
  </si>
  <si>
    <t>2 – Servicii de servire a mâncării și băuturilor</t>
  </si>
  <si>
    <t>Cheltuieli  de consum final ale gospodăriilor, în natură</t>
  </si>
  <si>
    <t>Transferurile sociale în natură (Cheltuieli efectuate pentru tratament şi odihnă)</t>
  </si>
  <si>
    <t>7721+9200+ 9311+9313+9319+9321+9329</t>
  </si>
  <si>
    <t>Număr de unități</t>
  </si>
  <si>
    <t xml:space="preserve">  1 – Servicii de cazare pentru vizitatori</t>
  </si>
  <si>
    <t>1.a – Servicii de cazare pentru vizitatori alții decât 1b</t>
  </si>
  <si>
    <t>1.b – Servicii de cazare asociate cu toate tipurile de case de vacanta proprietate personală</t>
  </si>
  <si>
    <t xml:space="preserve">  2 – Servicii de servire a mâncării și băuturilor</t>
  </si>
  <si>
    <t xml:space="preserve">  3 – Servicii de transport feroviar</t>
  </si>
  <si>
    <t xml:space="preserve">  4 – Servicii de transport rutier al pasagerilor</t>
  </si>
  <si>
    <t xml:space="preserve">  5 – Servicii de transport pe apă al pasagerilor</t>
  </si>
  <si>
    <t xml:space="preserve">  6 – Servicii de transport aerian</t>
  </si>
  <si>
    <t xml:space="preserve">  7 – Transport echipamente și servicii de închiriere</t>
  </si>
  <si>
    <t xml:space="preserve">  8 – Agenții de turism și alte servicii de rezervare</t>
  </si>
  <si>
    <t xml:space="preserve">  9 – Servicii culturale</t>
  </si>
  <si>
    <t>11 – Bunuri caracteristice specificului turistic al țării</t>
  </si>
  <si>
    <t>12 – Servicii turistice caracteristice țării</t>
  </si>
  <si>
    <t>(*) în perioada de referință</t>
  </si>
  <si>
    <t>Numărul locurilor de muncă după statutul de ocupare a forței de muncă (*)</t>
  </si>
  <si>
    <t>Numărul mediu de ore lucrate săptămânal, 
după statutul profesional 
a persoanelor ocupate (ore/om) (*)</t>
  </si>
  <si>
    <t>Numărul de locuri de muncă cu normă întreagă după statutul                                                       de ocupare a forței de muncă (*)</t>
  </si>
  <si>
    <t>... = lipsă date</t>
  </si>
  <si>
    <t xml:space="preserve">   3.1 Feroviar</t>
  </si>
  <si>
    <t xml:space="preserve">   (i) taxiuri, limuzine și vehicule de închiriat cu motor cu şofer</t>
  </si>
  <si>
    <t xml:space="preserve">   (ii) Vehicule închiriate tractate de un om sau de un animal</t>
  </si>
  <si>
    <t xml:space="preserve">   3.4 Vehicule private (cu o capacitate de până la 8 persoane)</t>
  </si>
  <si>
    <t xml:space="preserve">   3.5 Vehicule închiriate fără şofer (până la 8 persoane)</t>
  </si>
  <si>
    <t xml:space="preserve">   3.6 Alte mijloace de transport terestru (cal, bicicletă, motocicletă etc.)</t>
  </si>
  <si>
    <t>...</t>
  </si>
  <si>
    <t>x</t>
  </si>
  <si>
    <t>11-Bunuri caracteristice specificului turistic al țării</t>
  </si>
  <si>
    <t xml:space="preserve">Producția producătorilor interni (la prețuri de bază)
</t>
  </si>
  <si>
    <t>8 - Agenţii de turism şi alte servicii de rezervare</t>
  </si>
  <si>
    <t>Total vizitatori (călătorii)</t>
  </si>
  <si>
    <t>3=1+2</t>
  </si>
  <si>
    <t>6=4+5</t>
  </si>
  <si>
    <t>9=7+8</t>
  </si>
  <si>
    <t>Turism emitor</t>
  </si>
  <si>
    <t xml:space="preserve">    1.a – Servicii de cazare pentru vizitatori alţii decat  1.b</t>
  </si>
  <si>
    <t xml:space="preserve">    1.b – Servicii de cazare asociate cu toate tipurile de 
case de vacanţă proprietate personală</t>
  </si>
  <si>
    <t>(*) Valoarea de la A "Consumul de produse" este netul sumei brute plătită agențiilor de turism, tour operatorilor și altor servicii de rezervare</t>
  </si>
  <si>
    <t>A. Consumul de produse (*)</t>
  </si>
  <si>
    <t>(2.7) = (2.1) + (2.4)</t>
  </si>
  <si>
    <t>X  Fără obiect</t>
  </si>
  <si>
    <t>(*) În cazul turismului de intrare, variabila se referă la „sosiri”/ In the case of inbound tourism, the variable would be "arrivals"</t>
  </si>
  <si>
    <t>1.b – Servicii de cazare asociate cu toate tipurile de
case de vacanţă proprietate personală</t>
  </si>
  <si>
    <r>
      <t>(5.15) = (5.13) + (5.14)</t>
    </r>
    <r>
      <rPr>
        <sz val="9"/>
        <rFont val="Arial"/>
        <family val="2"/>
      </rPr>
      <t xml:space="preserve"> </t>
    </r>
  </si>
  <si>
    <t>(vizitatori care înnoptează
 în unități de cazare turistică)</t>
  </si>
  <si>
    <t>Total turiști</t>
  </si>
  <si>
    <t>1.a – Servicii de cazare pentru vizitatori altii decat  1.b</t>
  </si>
  <si>
    <t>1.b – Servicii de cazare asociate cu toate tipurile de case de vacanta proprietate personala</t>
  </si>
  <si>
    <t>2 – Servicii de servire a mancarii si bauturilor</t>
  </si>
  <si>
    <t>5 – Servicii de transport pe apa al pasagerilor</t>
  </si>
  <si>
    <t>7 – Transport echipamente si servicii de inchiriere</t>
  </si>
  <si>
    <t>8 – Agentii de turism si alte servicii de rezervare</t>
  </si>
  <si>
    <t>11 – Bunuri caracteristice specificului  turistic al tarii</t>
  </si>
  <si>
    <t>12 – Servicii turistice caracteristice tarii</t>
  </si>
  <si>
    <t xml:space="preserve">   A.1 Produse caracteristice turismului</t>
  </si>
  <si>
    <t xml:space="preserve">   A.2 Alte produse de consum</t>
  </si>
  <si>
    <t>(I - II) VALOAREA ADAUGATA BRUTA TOTALA (la preturi de baza)</t>
  </si>
  <si>
    <t xml:space="preserve">   B.2 Alte produse nedestinate consumului(**)</t>
  </si>
  <si>
    <t xml:space="preserve">   1.a – Servicii de cazare pentru vizitatori altii decat  1.b</t>
  </si>
  <si>
    <t xml:space="preserve">   1.b – Servicii de cazare asociate cu toate tipurile de case de vacanta proprietate personala</t>
  </si>
  <si>
    <t>II. CONSUM INTERMEDIAR TOTAL (la preturi de achizitie)</t>
  </si>
  <si>
    <t xml:space="preserve">mil.lei </t>
  </si>
  <si>
    <t>mil.lei</t>
  </si>
  <si>
    <t>Număr de sosiri turiști</t>
  </si>
  <si>
    <t>(**)  Turismul intern cuprinde activitățile vizitatorilor rezidenți în țara de referință, fie ca parte a călătoriilor interne, fie ca parte a călătoriilor emitoare.</t>
  </si>
  <si>
    <t xml:space="preserve">(**) Componentele ar trebui să fie identificate separat, dacă este posibil  </t>
  </si>
  <si>
    <t>1. Cheltuielile turismului receptor, pe produse şi clase de vizitatori, în anul 2020</t>
  </si>
  <si>
    <t>2. Cheltuielile turismului intern, pe produse, clase de vizitatori şi tipuri de calatorii, în anul 2020</t>
  </si>
  <si>
    <t>3. Cheltuielile turismului emitor, pe produse şi clase de vizitatori, în anul 2020</t>
  </si>
  <si>
    <t>4. Consumul interior pe produse, în anul 2020</t>
  </si>
  <si>
    <t>5. Conturile de producţie ale industiilor turismului şi ale altor industrii (la preţuri de bază), în anul 2020</t>
  </si>
  <si>
    <t>5. Conturile de producţie a industriilor turismului şi ale altor industrii (la preţuri de bază), în anul 2020 (continuare)</t>
  </si>
  <si>
    <t>6. Oferta internă şi consumul interior turistic, pe produse (la preţuri de cumpărare în anul 2020)</t>
  </si>
  <si>
    <t>10d. Numărul de unităti din industriile turismului clasificate in concordanţă cu numărul mediu de locuri de muncă, în anul 2020</t>
  </si>
  <si>
    <t>10c. Număr de unităţi şi capacitatea pe tipuri de cazare, în anul 2020</t>
  </si>
  <si>
    <t>Indicatori nemonetari, în anul 2020</t>
  </si>
  <si>
    <t>10a. Numărul de sosiri turiști şi înnoptări pe forme de turism şi clase de vizitatori, în anul 2020</t>
  </si>
  <si>
    <t>10b.Turismul receptor: număr de sosiri şi innoptări în unități de cazare turistică, după mijloacele de transport utilizate, în anul 2020</t>
  </si>
  <si>
    <t>7. Ocuparea forței de muncă în industriile turismului, în anul 2020</t>
  </si>
  <si>
    <t>7. Ocuparea forței de muncă în industriile turismului, în anul 2020 (continuare)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</si>
</sst>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0.000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9"/>
      <color rgb="FFFF0000"/>
      <name val="Arial"/>
      <family val="2"/>
    </font>
    <font>
      <b/>
      <i/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i/>
      <sz val="9"/>
      <name val="Arial"/>
      <family val="2"/>
    </font>
    <font>
      <sz val="9"/>
      <color theme="1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6"/>
      <name val="Arial"/>
      <family val="2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indexed="8"/>
      <name val="Arial"/>
      <family val="2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color theme="1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sz val="11"/>
      <color rgb="FF000000"/>
      <name val="Calibri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</cellStyleXfs>
  <cellXfs count="418">
    <xf numFmtId="0" fontId="0" fillId="0" borderId="0" xfId="0"/>
    <xf numFmtId="164" fontId="6" fillId="0" borderId="0" xfId="0" applyNumberFormat="1" applyFont="1" applyAlignment="1">
      <alignment vertical="center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6" fillId="0" borderId="0" xfId="0" applyFont="1"/>
    <xf numFmtId="164" fontId="6" fillId="0" borderId="0" xfId="0" applyNumberFormat="1" applyFont="1"/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7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Continuous" vertical="center"/>
    </xf>
    <xf numFmtId="0" fontId="6" fillId="2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49" fontId="6" fillId="0" borderId="0" xfId="0" applyNumberFormat="1" applyFont="1"/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" fontId="6" fillId="0" borderId="0" xfId="0" applyNumberFormat="1" applyFont="1"/>
    <xf numFmtId="0" fontId="5" fillId="0" borderId="0" xfId="0" applyFont="1"/>
    <xf numFmtId="49" fontId="5" fillId="2" borderId="3" xfId="0" quotePrefix="1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9" fillId="0" borderId="5" xfId="0" applyFont="1" applyBorder="1" applyAlignment="1">
      <alignment horizontal="right" vertical="center" wrapText="1"/>
    </xf>
    <xf numFmtId="0" fontId="6" fillId="0" borderId="3" xfId="0" applyFont="1" applyBorder="1" applyAlignment="1">
      <alignment vertical="center"/>
    </xf>
    <xf numFmtId="49" fontId="5" fillId="2" borderId="5" xfId="0" quotePrefix="1" applyNumberFormat="1" applyFont="1" applyFill="1" applyBorder="1" applyAlignment="1">
      <alignment horizontal="center" vertical="center"/>
    </xf>
    <xf numFmtId="49" fontId="5" fillId="2" borderId="5" xfId="0" quotePrefix="1" applyNumberFormat="1" applyFont="1" applyFill="1" applyBorder="1" applyAlignment="1">
      <alignment horizontal="center" vertical="center" wrapText="1"/>
    </xf>
    <xf numFmtId="164" fontId="5" fillId="2" borderId="5" xfId="0" quotePrefix="1" applyNumberFormat="1" applyFont="1" applyFill="1" applyBorder="1" applyAlignment="1">
      <alignment horizontal="center" vertical="center"/>
    </xf>
    <xf numFmtId="0" fontId="5" fillId="0" borderId="16" xfId="2" applyFont="1" applyBorder="1" applyAlignment="1">
      <alignment vertical="center"/>
    </xf>
    <xf numFmtId="0" fontId="6" fillId="0" borderId="16" xfId="2" applyFont="1" applyBorder="1" applyAlignment="1">
      <alignment vertical="center" wrapText="1"/>
    </xf>
    <xf numFmtId="165" fontId="6" fillId="0" borderId="0" xfId="0" applyNumberFormat="1" applyFont="1"/>
    <xf numFmtId="164" fontId="6" fillId="0" borderId="3" xfId="0" applyNumberFormat="1" applyFont="1" applyBorder="1" applyAlignment="1">
      <alignment horizontal="right"/>
    </xf>
    <xf numFmtId="164" fontId="5" fillId="4" borderId="3" xfId="0" applyNumberFormat="1" applyFont="1" applyFill="1" applyBorder="1" applyAlignment="1">
      <alignment horizontal="right"/>
    </xf>
    <xf numFmtId="0" fontId="5" fillId="0" borderId="16" xfId="2" applyFont="1" applyBorder="1" applyAlignment="1">
      <alignment horizontal="left"/>
    </xf>
    <xf numFmtId="0" fontId="6" fillId="0" borderId="16" xfId="2" applyFont="1" applyBorder="1" applyAlignment="1">
      <alignment horizontal="lef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4" xfId="0" applyFont="1" applyBorder="1"/>
    <xf numFmtId="0" fontId="6" fillId="0" borderId="5" xfId="0" applyFont="1" applyBorder="1" applyAlignment="1">
      <alignment horizontal="right" vertical="center" wrapText="1"/>
    </xf>
    <xf numFmtId="164" fontId="6" fillId="0" borderId="3" xfId="0" applyNumberFormat="1" applyFont="1" applyBorder="1" applyAlignment="1">
      <alignment horizontal="right" wrapText="1"/>
    </xf>
    <xf numFmtId="0" fontId="5" fillId="0" borderId="3" xfId="0" applyFont="1" applyBorder="1" applyAlignment="1">
      <alignment horizontal="right" wrapText="1"/>
    </xf>
    <xf numFmtId="0" fontId="6" fillId="0" borderId="0" xfId="0" applyFont="1" applyAlignment="1">
      <alignment horizontal="left" indent="2"/>
    </xf>
    <xf numFmtId="0" fontId="11" fillId="0" borderId="3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horizontal="right" vertical="center" wrapText="1"/>
    </xf>
    <xf numFmtId="0" fontId="5" fillId="0" borderId="3" xfId="2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1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wrapText="1"/>
    </xf>
    <xf numFmtId="164" fontId="6" fillId="0" borderId="0" xfId="0" applyNumberFormat="1" applyFont="1" applyAlignment="1">
      <alignment horizontal="right" vertical="center"/>
    </xf>
    <xf numFmtId="164" fontId="13" fillId="2" borderId="3" xfId="0" applyNumberFormat="1" applyFont="1" applyFill="1" applyBorder="1" applyAlignment="1">
      <alignment horizontal="center" vertical="center"/>
    </xf>
    <xf numFmtId="164" fontId="13" fillId="2" borderId="3" xfId="0" applyNumberFormat="1" applyFont="1" applyFill="1" applyBorder="1" applyAlignment="1">
      <alignment horizontal="center" vertical="center" wrapText="1"/>
    </xf>
    <xf numFmtId="164" fontId="6" fillId="2" borderId="3" xfId="0" quotePrefix="1" applyNumberFormat="1" applyFont="1" applyFill="1" applyBorder="1" applyAlignment="1">
      <alignment horizontal="center" vertical="center" wrapText="1"/>
    </xf>
    <xf numFmtId="164" fontId="5" fillId="2" borderId="3" xfId="0" quotePrefix="1" applyNumberFormat="1" applyFont="1" applyFill="1" applyBorder="1" applyAlignment="1">
      <alignment horizontal="center" vertical="center"/>
    </xf>
    <xf numFmtId="164" fontId="6" fillId="0" borderId="3" xfId="2" applyNumberFormat="1" applyFont="1" applyBorder="1" applyAlignment="1">
      <alignment vertical="center" wrapText="1"/>
    </xf>
    <xf numFmtId="164" fontId="6" fillId="0" borderId="3" xfId="2" applyNumberFormat="1" applyFont="1" applyBorder="1" applyAlignment="1">
      <alignment horizontal="left" vertical="center" wrapText="1"/>
    </xf>
    <xf numFmtId="164" fontId="5" fillId="0" borderId="3" xfId="0" applyNumberFormat="1" applyFont="1" applyBorder="1" applyAlignment="1">
      <alignment horizontal="left" vertical="center"/>
    </xf>
    <xf numFmtId="164" fontId="5" fillId="0" borderId="3" xfId="0" applyNumberFormat="1" applyFont="1" applyBorder="1" applyAlignment="1">
      <alignment vertical="center"/>
    </xf>
    <xf numFmtId="164" fontId="5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vertical="center"/>
    </xf>
    <xf numFmtId="0" fontId="6" fillId="0" borderId="16" xfId="0" applyFont="1" applyBorder="1"/>
    <xf numFmtId="0" fontId="5" fillId="2" borderId="16" xfId="0" applyFont="1" applyFill="1" applyBorder="1" applyAlignment="1">
      <alignment horizontal="center"/>
    </xf>
    <xf numFmtId="0" fontId="6" fillId="0" borderId="19" xfId="0" applyFont="1" applyBorder="1"/>
    <xf numFmtId="0" fontId="12" fillId="2" borderId="19" xfId="0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right" wrapText="1"/>
    </xf>
    <xf numFmtId="0" fontId="5" fillId="0" borderId="16" xfId="0" applyFont="1" applyBorder="1" applyAlignment="1">
      <alignment horizontal="left" wrapText="1" indent="1"/>
    </xf>
    <xf numFmtId="0" fontId="5" fillId="0" borderId="19" xfId="0" applyFont="1" applyBorder="1" applyAlignment="1">
      <alignment horizontal="left" wrapText="1" indent="1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0" fontId="5" fillId="0" borderId="0" xfId="0" applyFont="1" applyAlignment="1">
      <alignment horizontal="justify" vertical="center"/>
    </xf>
    <xf numFmtId="164" fontId="11" fillId="0" borderId="3" xfId="0" applyNumberFormat="1" applyFont="1" applyBorder="1" applyAlignment="1">
      <alignment horizontal="right"/>
    </xf>
    <xf numFmtId="0" fontId="5" fillId="2" borderId="16" xfId="0" applyFont="1" applyFill="1" applyBorder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164" fontId="5" fillId="2" borderId="3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right" wrapText="1"/>
    </xf>
    <xf numFmtId="164" fontId="5" fillId="2" borderId="3" xfId="0" quotePrefix="1" applyNumberFormat="1" applyFont="1" applyFill="1" applyBorder="1" applyAlignment="1">
      <alignment horizontal="center" vertical="center" wrapText="1"/>
    </xf>
    <xf numFmtId="2" fontId="5" fillId="0" borderId="0" xfId="0" applyNumberFormat="1" applyFont="1" applyAlignment="1">
      <alignment horizontal="left" vertical="center"/>
    </xf>
    <xf numFmtId="164" fontId="5" fillId="0" borderId="0" xfId="0" applyNumberFormat="1" applyFont="1" applyAlignment="1">
      <alignment horizontal="center" vertical="center"/>
    </xf>
    <xf numFmtId="164" fontId="5" fillId="0" borderId="3" xfId="2" applyNumberFormat="1" applyFont="1" applyBorder="1"/>
    <xf numFmtId="164" fontId="5" fillId="0" borderId="3" xfId="2" applyNumberFormat="1" applyFont="1" applyBorder="1" applyAlignment="1">
      <alignment horizontal="left"/>
    </xf>
    <xf numFmtId="164" fontId="5" fillId="0" borderId="3" xfId="2" applyNumberFormat="1" applyFont="1" applyBorder="1" applyAlignment="1">
      <alignment horizontal="left" indent="2"/>
    </xf>
    <xf numFmtId="164" fontId="5" fillId="0" borderId="0" xfId="3" applyNumberFormat="1" applyFont="1" applyAlignment="1">
      <alignment horizontal="left" vertical="center" wrapText="1"/>
    </xf>
    <xf numFmtId="164" fontId="6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left"/>
    </xf>
    <xf numFmtId="164" fontId="5" fillId="0" borderId="0" xfId="1" applyNumberFormat="1" applyFont="1" applyAlignment="1">
      <alignment horizontal="right"/>
    </xf>
    <xf numFmtId="166" fontId="5" fillId="0" borderId="0" xfId="0" applyNumberFormat="1" applyFont="1" applyAlignment="1">
      <alignment horizontal="right" vertical="center"/>
    </xf>
    <xf numFmtId="164" fontId="6" fillId="0" borderId="0" xfId="1" applyNumberFormat="1" applyFont="1" applyAlignment="1">
      <alignment horizontal="left"/>
    </xf>
    <xf numFmtId="164" fontId="9" fillId="0" borderId="0" xfId="0" applyNumberFormat="1" applyFont="1" applyAlignment="1">
      <alignment horizontal="right" vertical="center"/>
    </xf>
    <xf numFmtId="164" fontId="6" fillId="0" borderId="19" xfId="3" applyNumberFormat="1" applyFont="1" applyBorder="1" applyAlignment="1">
      <alignment vertical="center"/>
    </xf>
    <xf numFmtId="164" fontId="6" fillId="3" borderId="3" xfId="0" applyNumberFormat="1" applyFont="1" applyFill="1" applyBorder="1" applyAlignment="1">
      <alignment horizontal="right" vertical="center"/>
    </xf>
    <xf numFmtId="164" fontId="6" fillId="3" borderId="3" xfId="0" applyNumberFormat="1" applyFont="1" applyFill="1" applyBorder="1" applyAlignment="1">
      <alignment horizontal="center" vertical="center"/>
    </xf>
    <xf numFmtId="1" fontId="6" fillId="3" borderId="3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 wrapText="1"/>
    </xf>
    <xf numFmtId="164" fontId="5" fillId="3" borderId="3" xfId="2" applyNumberFormat="1" applyFont="1" applyFill="1" applyBorder="1" applyAlignment="1">
      <alignment horizontal="right" vertical="center"/>
    </xf>
    <xf numFmtId="164" fontId="6" fillId="3" borderId="3" xfId="2" applyNumberFormat="1" applyFont="1" applyFill="1" applyBorder="1" applyAlignment="1">
      <alignment horizontal="right" vertical="center"/>
    </xf>
    <xf numFmtId="164" fontId="5" fillId="0" borderId="3" xfId="0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5" fillId="2" borderId="16" xfId="0" applyFont="1" applyFill="1" applyBorder="1" applyAlignment="1">
      <alignment horizontal="center" vertical="center"/>
    </xf>
    <xf numFmtId="164" fontId="16" fillId="0" borderId="0" xfId="0" applyNumberFormat="1" applyFont="1" applyAlignment="1">
      <alignment horizontal="right" vertical="center"/>
    </xf>
    <xf numFmtId="2" fontId="5" fillId="5" borderId="3" xfId="2" applyNumberFormat="1" applyFont="1" applyFill="1" applyBorder="1"/>
    <xf numFmtId="2" fontId="5" fillId="5" borderId="3" xfId="2" applyNumberFormat="1" applyFont="1" applyFill="1" applyBorder="1" applyAlignment="1">
      <alignment horizontal="left"/>
    </xf>
    <xf numFmtId="2" fontId="6" fillId="5" borderId="3" xfId="2" applyNumberFormat="1" applyFont="1" applyFill="1" applyBorder="1" applyAlignment="1">
      <alignment wrapText="1"/>
    </xf>
    <xf numFmtId="2" fontId="6" fillId="5" borderId="3" xfId="2" applyNumberFormat="1" applyFont="1" applyFill="1" applyBorder="1" applyAlignment="1">
      <alignment horizontal="left" wrapText="1"/>
    </xf>
    <xf numFmtId="2" fontId="5" fillId="5" borderId="3" xfId="0" applyNumberFormat="1" applyFont="1" applyFill="1" applyBorder="1"/>
    <xf numFmtId="2" fontId="5" fillId="5" borderId="3" xfId="0" applyNumberFormat="1" applyFont="1" applyFill="1" applyBorder="1" applyAlignment="1">
      <alignment horizontal="left"/>
    </xf>
    <xf numFmtId="2" fontId="5" fillId="5" borderId="3" xfId="3" applyNumberFormat="1" applyFont="1" applyFill="1" applyBorder="1" applyAlignment="1">
      <alignment wrapText="1"/>
    </xf>
    <xf numFmtId="2" fontId="5" fillId="5" borderId="3" xfId="3" applyNumberFormat="1" applyFont="1" applyFill="1" applyBorder="1" applyAlignment="1">
      <alignment horizontal="left" wrapText="1"/>
    </xf>
    <xf numFmtId="2" fontId="6" fillId="5" borderId="3" xfId="3" applyNumberFormat="1" applyFont="1" applyFill="1" applyBorder="1"/>
    <xf numFmtId="0" fontId="5" fillId="2" borderId="3" xfId="4" applyFont="1" applyFill="1" applyBorder="1" applyAlignment="1">
      <alignment horizontal="center" vertical="center"/>
    </xf>
    <xf numFmtId="0" fontId="6" fillId="0" borderId="3" xfId="0" applyFont="1" applyBorder="1"/>
    <xf numFmtId="0" fontId="6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 indent="2"/>
    </xf>
    <xf numFmtId="0" fontId="5" fillId="0" borderId="3" xfId="4" applyFont="1" applyBorder="1" applyAlignment="1">
      <alignment horizontal="center"/>
    </xf>
    <xf numFmtId="0" fontId="6" fillId="0" borderId="3" xfId="4" applyFont="1" applyBorder="1" applyAlignment="1">
      <alignment horizontal="center"/>
    </xf>
    <xf numFmtId="0" fontId="6" fillId="0" borderId="16" xfId="0" applyFont="1" applyBorder="1" applyAlignment="1">
      <alignment horizontal="left" wrapText="1" indent="3"/>
    </xf>
    <xf numFmtId="0" fontId="6" fillId="0" borderId="19" xfId="0" applyFont="1" applyBorder="1" applyAlignment="1">
      <alignment horizontal="left" wrapText="1" indent="3"/>
    </xf>
    <xf numFmtId="0" fontId="6" fillId="0" borderId="3" xfId="0" applyFont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8" fillId="0" borderId="0" xfId="0" applyFont="1" applyAlignment="1">
      <alignment horizontal="left"/>
    </xf>
    <xf numFmtId="0" fontId="4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horizontal="right" indent="2"/>
    </xf>
    <xf numFmtId="0" fontId="5" fillId="2" borderId="5" xfId="0" applyFont="1" applyFill="1" applyBorder="1" applyAlignment="1">
      <alignment horizontal="center" vertical="center" wrapText="1"/>
    </xf>
    <xf numFmtId="49" fontId="5" fillId="2" borderId="5" xfId="0" quotePrefix="1" applyNumberFormat="1" applyFont="1" applyFill="1" applyBorder="1" applyAlignment="1">
      <alignment horizontal="center"/>
    </xf>
    <xf numFmtId="49" fontId="5" fillId="2" borderId="5" xfId="0" applyNumberFormat="1" applyFont="1" applyFill="1" applyBorder="1" applyAlignment="1">
      <alignment horizontal="center"/>
    </xf>
    <xf numFmtId="164" fontId="6" fillId="0" borderId="3" xfId="0" applyNumberFormat="1" applyFont="1" applyBorder="1" applyAlignment="1">
      <alignment horizontal="right" vertical="center" wrapText="1"/>
    </xf>
    <xf numFmtId="164" fontId="6" fillId="0" borderId="3" xfId="0" applyNumberFormat="1" applyFont="1" applyBorder="1" applyAlignment="1">
      <alignment horizontal="right" vertical="center"/>
    </xf>
    <xf numFmtId="164" fontId="5" fillId="4" borderId="3" xfId="0" applyNumberFormat="1" applyFont="1" applyFill="1" applyBorder="1" applyAlignment="1">
      <alignment horizontal="right" vertical="center"/>
    </xf>
    <xf numFmtId="164" fontId="5" fillId="4" borderId="3" xfId="0" applyNumberFormat="1" applyFont="1" applyFill="1" applyBorder="1" applyAlignment="1">
      <alignment horizontal="right" vertical="center" wrapText="1"/>
    </xf>
    <xf numFmtId="164" fontId="6" fillId="0" borderId="16" xfId="3" applyNumberFormat="1" applyFont="1" applyBorder="1" applyAlignment="1">
      <alignment horizontal="left" vertical="center"/>
    </xf>
    <xf numFmtId="164" fontId="5" fillId="2" borderId="5" xfId="0" applyNumberFormat="1" applyFont="1" applyFill="1" applyBorder="1" applyAlignment="1">
      <alignment horizontal="center" vertical="center"/>
    </xf>
    <xf numFmtId="164" fontId="5" fillId="0" borderId="18" xfId="3" applyNumberFormat="1" applyFont="1" applyBorder="1" applyAlignment="1">
      <alignment horizontal="left" vertical="center" wrapText="1"/>
    </xf>
    <xf numFmtId="164" fontId="6" fillId="0" borderId="18" xfId="3" applyNumberFormat="1" applyFont="1" applyBorder="1"/>
    <xf numFmtId="164" fontId="6" fillId="0" borderId="18" xfId="3" applyNumberFormat="1" applyFont="1" applyBorder="1" applyAlignment="1">
      <alignment vertical="center"/>
    </xf>
    <xf numFmtId="164" fontId="6" fillId="0" borderId="34" xfId="3" applyNumberFormat="1" applyFont="1" applyBorder="1" applyAlignment="1">
      <alignment vertical="center"/>
    </xf>
    <xf numFmtId="164" fontId="5" fillId="0" borderId="19" xfId="3" applyNumberFormat="1" applyFont="1" applyBorder="1" applyAlignment="1">
      <alignment wrapText="1"/>
    </xf>
    <xf numFmtId="164" fontId="5" fillId="2" borderId="5" xfId="0" quotePrefix="1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center" vertical="center"/>
    </xf>
    <xf numFmtId="164" fontId="5" fillId="0" borderId="2" xfId="3" applyNumberFormat="1" applyFont="1" applyBorder="1" applyAlignment="1">
      <alignment horizontal="left" wrapText="1"/>
    </xf>
    <xf numFmtId="164" fontId="5" fillId="0" borderId="21" xfId="3" applyNumberFormat="1" applyFont="1" applyBorder="1" applyAlignment="1">
      <alignment horizontal="left" wrapText="1"/>
    </xf>
    <xf numFmtId="164" fontId="5" fillId="0" borderId="17" xfId="3" applyNumberFormat="1" applyFont="1" applyBorder="1" applyAlignment="1">
      <alignment wrapText="1"/>
    </xf>
    <xf numFmtId="165" fontId="6" fillId="0" borderId="3" xfId="0" applyNumberFormat="1" applyFont="1" applyBorder="1"/>
    <xf numFmtId="165" fontId="6" fillId="0" borderId="3" xfId="0" applyNumberFormat="1" applyFont="1" applyBorder="1" applyAlignment="1">
      <alignment horizontal="right"/>
    </xf>
    <xf numFmtId="165" fontId="6" fillId="0" borderId="3" xfId="0" applyNumberFormat="1" applyFont="1" applyBorder="1" applyAlignment="1">
      <alignment horizontal="center"/>
    </xf>
    <xf numFmtId="164" fontId="6" fillId="0" borderId="3" xfId="0" applyNumberFormat="1" applyFont="1" applyBorder="1"/>
    <xf numFmtId="165" fontId="14" fillId="0" borderId="3" xfId="0" applyNumberFormat="1" applyFont="1" applyBorder="1"/>
    <xf numFmtId="165" fontId="14" fillId="0" borderId="3" xfId="0" applyNumberFormat="1" applyFont="1" applyBorder="1" applyAlignment="1">
      <alignment horizontal="right"/>
    </xf>
    <xf numFmtId="2" fontId="14" fillId="0" borderId="35" xfId="2" applyNumberFormat="1" applyFont="1" applyBorder="1" applyAlignment="1">
      <alignment horizontal="right" vertical="center"/>
    </xf>
    <xf numFmtId="2" fontId="14" fillId="0" borderId="3" xfId="2" applyNumberFormat="1" applyFont="1" applyBorder="1" applyAlignment="1">
      <alignment horizontal="right" vertical="center"/>
    </xf>
    <xf numFmtId="2" fontId="14" fillId="0" borderId="36" xfId="2" applyNumberFormat="1" applyFont="1" applyBorder="1" applyAlignment="1">
      <alignment horizontal="right" vertical="center"/>
    </xf>
    <xf numFmtId="2" fontId="14" fillId="0" borderId="37" xfId="2" applyNumberFormat="1" applyFont="1" applyBorder="1" applyAlignment="1">
      <alignment horizontal="right" vertical="center"/>
    </xf>
    <xf numFmtId="2" fontId="14" fillId="0" borderId="38" xfId="2" applyNumberFormat="1" applyFont="1" applyBorder="1" applyAlignment="1">
      <alignment horizontal="right" vertical="center"/>
    </xf>
    <xf numFmtId="2" fontId="14" fillId="0" borderId="39" xfId="2" applyNumberFormat="1" applyFont="1" applyBorder="1" applyAlignment="1">
      <alignment horizontal="right" vertical="center"/>
    </xf>
    <xf numFmtId="2" fontId="6" fillId="0" borderId="35" xfId="0" applyNumberFormat="1" applyFont="1" applyBorder="1" applyAlignment="1">
      <alignment vertical="center"/>
    </xf>
    <xf numFmtId="2" fontId="6" fillId="0" borderId="3" xfId="0" applyNumberFormat="1" applyFont="1" applyBorder="1" applyAlignment="1">
      <alignment vertical="center"/>
    </xf>
    <xf numFmtId="2" fontId="6" fillId="0" borderId="36" xfId="0" applyNumberFormat="1" applyFont="1" applyBorder="1" applyAlignment="1">
      <alignment vertical="center"/>
    </xf>
    <xf numFmtId="2" fontId="6" fillId="0" borderId="37" xfId="0" applyNumberFormat="1" applyFont="1" applyBorder="1" applyAlignment="1">
      <alignment vertical="center"/>
    </xf>
    <xf numFmtId="2" fontId="6" fillId="0" borderId="38" xfId="0" applyNumberFormat="1" applyFont="1" applyBorder="1" applyAlignment="1">
      <alignment vertical="center"/>
    </xf>
    <xf numFmtId="2" fontId="6" fillId="0" borderId="39" xfId="0" applyNumberFormat="1" applyFont="1" applyBorder="1" applyAlignment="1">
      <alignment vertical="center"/>
    </xf>
    <xf numFmtId="164" fontId="6" fillId="0" borderId="35" xfId="2" applyNumberFormat="1" applyFont="1" applyBorder="1" applyAlignment="1">
      <alignment vertical="center" wrapText="1"/>
    </xf>
    <xf numFmtId="164" fontId="6" fillId="0" borderId="36" xfId="2" applyNumberFormat="1" applyFont="1" applyBorder="1" applyAlignment="1">
      <alignment vertical="center" wrapText="1"/>
    </xf>
    <xf numFmtId="164" fontId="6" fillId="0" borderId="37" xfId="2" applyNumberFormat="1" applyFont="1" applyBorder="1" applyAlignment="1">
      <alignment vertical="center" wrapText="1"/>
    </xf>
    <xf numFmtId="164" fontId="6" fillId="0" borderId="38" xfId="2" applyNumberFormat="1" applyFont="1" applyBorder="1" applyAlignment="1">
      <alignment vertical="center" wrapText="1"/>
    </xf>
    <xf numFmtId="164" fontId="6" fillId="0" borderId="39" xfId="2" applyNumberFormat="1" applyFont="1" applyBorder="1" applyAlignment="1">
      <alignment vertical="center" wrapText="1"/>
    </xf>
    <xf numFmtId="164" fontId="6" fillId="0" borderId="19" xfId="2" applyNumberFormat="1" applyFont="1" applyBorder="1" applyAlignment="1">
      <alignment vertical="center" wrapText="1"/>
    </xf>
    <xf numFmtId="164" fontId="6" fillId="0" borderId="19" xfId="0" applyNumberFormat="1" applyFont="1" applyBorder="1" applyAlignment="1">
      <alignment horizontal="right"/>
    </xf>
    <xf numFmtId="164" fontId="5" fillId="0" borderId="3" xfId="3" applyNumberFormat="1" applyFont="1" applyBorder="1" applyAlignment="1">
      <alignment horizontal="left" vertical="center" wrapText="1"/>
    </xf>
    <xf numFmtId="164" fontId="20" fillId="0" borderId="3" xfId="0" applyNumberFormat="1" applyFont="1" applyBorder="1" applyAlignment="1">
      <alignment horizontal="right" vertical="center"/>
    </xf>
    <xf numFmtId="164" fontId="20" fillId="0" borderId="3" xfId="1" applyNumberFormat="1" applyFont="1" applyBorder="1" applyAlignment="1">
      <alignment horizontal="right"/>
    </xf>
    <xf numFmtId="164" fontId="21" fillId="0" borderId="35" xfId="0" applyNumberFormat="1" applyFont="1" applyBorder="1" applyAlignment="1">
      <alignment horizontal="right" vertical="center"/>
    </xf>
    <xf numFmtId="164" fontId="21" fillId="0" borderId="3" xfId="0" applyNumberFormat="1" applyFont="1" applyBorder="1" applyAlignment="1">
      <alignment horizontal="right" vertical="center"/>
    </xf>
    <xf numFmtId="164" fontId="21" fillId="0" borderId="36" xfId="0" applyNumberFormat="1" applyFont="1" applyBorder="1" applyAlignment="1">
      <alignment horizontal="right" vertical="center"/>
    </xf>
    <xf numFmtId="164" fontId="21" fillId="0" borderId="35" xfId="0" applyNumberFormat="1" applyFont="1" applyBorder="1" applyAlignment="1">
      <alignment horizontal="right"/>
    </xf>
    <xf numFmtId="164" fontId="21" fillId="0" borderId="3" xfId="0" applyNumberFormat="1" applyFont="1" applyBorder="1" applyAlignment="1">
      <alignment horizontal="right"/>
    </xf>
    <xf numFmtId="164" fontId="21" fillId="0" borderId="36" xfId="0" applyNumberFormat="1" applyFont="1" applyBorder="1" applyAlignment="1">
      <alignment horizontal="right"/>
    </xf>
    <xf numFmtId="164" fontId="21" fillId="0" borderId="37" xfId="0" applyNumberFormat="1" applyFont="1" applyBorder="1" applyAlignment="1">
      <alignment horizontal="right"/>
    </xf>
    <xf numFmtId="164" fontId="21" fillId="0" borderId="38" xfId="0" applyNumberFormat="1" applyFont="1" applyBorder="1" applyAlignment="1">
      <alignment horizontal="right"/>
    </xf>
    <xf numFmtId="164" fontId="21" fillId="0" borderId="39" xfId="0" applyNumberFormat="1" applyFont="1" applyBorder="1" applyAlignment="1">
      <alignment horizontal="right"/>
    </xf>
    <xf numFmtId="164" fontId="21" fillId="0" borderId="16" xfId="0" applyNumberFormat="1" applyFont="1" applyBorder="1" applyAlignment="1">
      <alignment horizontal="right" vertical="center"/>
    </xf>
    <xf numFmtId="164" fontId="21" fillId="0" borderId="5" xfId="0" applyNumberFormat="1" applyFont="1" applyBorder="1" applyAlignment="1">
      <alignment horizontal="right" vertical="center"/>
    </xf>
    <xf numFmtId="164" fontId="21" fillId="0" borderId="0" xfId="0" applyNumberFormat="1" applyFont="1" applyAlignment="1">
      <alignment horizontal="right" vertical="center"/>
    </xf>
    <xf numFmtId="164" fontId="21" fillId="0" borderId="0" xfId="0" applyNumberFormat="1" applyFont="1" applyAlignment="1">
      <alignment horizontal="right"/>
    </xf>
    <xf numFmtId="164" fontId="21" fillId="0" borderId="0" xfId="0" applyNumberFormat="1" applyFont="1" applyAlignment="1">
      <alignment horizontal="left"/>
    </xf>
    <xf numFmtId="164" fontId="6" fillId="0" borderId="3" xfId="3" applyNumberFormat="1" applyFont="1" applyBorder="1" applyAlignment="1">
      <alignment horizontal="left"/>
    </xf>
    <xf numFmtId="164" fontId="5" fillId="0" borderId="3" xfId="3" applyNumberFormat="1" applyFont="1" applyBorder="1" applyAlignment="1">
      <alignment horizontal="left" wrapText="1"/>
    </xf>
    <xf numFmtId="0" fontId="24" fillId="0" borderId="0" xfId="5" applyFont="1" applyBorder="1" applyAlignment="1">
      <alignment horizontal="right"/>
    </xf>
    <xf numFmtId="0" fontId="24" fillId="0" borderId="0" xfId="6" applyFont="1" applyBorder="1" applyAlignment="1">
      <alignment horizontal="right"/>
    </xf>
    <xf numFmtId="0" fontId="22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right" vertical="center" wrapText="1"/>
    </xf>
    <xf numFmtId="0" fontId="23" fillId="0" borderId="0" xfId="0" applyFont="1" applyFill="1" applyAlignment="1">
      <alignment vertical="center" wrapText="1"/>
    </xf>
    <xf numFmtId="0" fontId="19" fillId="0" borderId="0" xfId="0" applyFont="1" applyFill="1" applyAlignment="1">
      <alignment horizontal="right" vertical="center" wrapText="1"/>
    </xf>
    <xf numFmtId="1" fontId="26" fillId="0" borderId="3" xfId="0" applyNumberFormat="1" applyFont="1" applyBorder="1" applyAlignment="1">
      <alignment vertical="center"/>
    </xf>
    <xf numFmtId="0" fontId="23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right" vertical="center" wrapText="1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horizontal="right" vertical="center"/>
    </xf>
    <xf numFmtId="1" fontId="26" fillId="0" borderId="0" xfId="0" applyNumberFormat="1" applyFont="1" applyBorder="1" applyAlignment="1">
      <alignment vertical="center"/>
    </xf>
    <xf numFmtId="0" fontId="26" fillId="0" borderId="0" xfId="0" applyFont="1" applyBorder="1"/>
    <xf numFmtId="164" fontId="6" fillId="0" borderId="0" xfId="0" applyNumberFormat="1" applyFont="1" applyBorder="1" applyAlignment="1">
      <alignment vertical="center"/>
    </xf>
    <xf numFmtId="1" fontId="27" fillId="0" borderId="3" xfId="0" applyNumberFormat="1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1" fontId="5" fillId="2" borderId="3" xfId="0" applyNumberFormat="1" applyFont="1" applyFill="1" applyBorder="1" applyAlignment="1">
      <alignment horizontal="right" vertical="center"/>
    </xf>
    <xf numFmtId="0" fontId="26" fillId="0" borderId="3" xfId="0" applyFont="1" applyBorder="1"/>
    <xf numFmtId="0" fontId="28" fillId="0" borderId="0" xfId="0" applyFont="1" applyAlignment="1">
      <alignment horizontal="right" vertical="center"/>
    </xf>
    <xf numFmtId="1" fontId="26" fillId="0" borderId="3" xfId="0" applyNumberFormat="1" applyFont="1" applyBorder="1" applyAlignment="1">
      <alignment horizontal="right" vertical="center"/>
    </xf>
    <xf numFmtId="0" fontId="29" fillId="0" borderId="0" xfId="0" applyFont="1" applyAlignment="1">
      <alignment horizontal="right"/>
    </xf>
    <xf numFmtId="2" fontId="5" fillId="5" borderId="16" xfId="2" applyNumberFormat="1" applyFont="1" applyFill="1" applyBorder="1"/>
    <xf numFmtId="2" fontId="5" fillId="5" borderId="16" xfId="2" applyNumberFormat="1" applyFont="1" applyFill="1" applyBorder="1" applyAlignment="1">
      <alignment wrapText="1"/>
    </xf>
    <xf numFmtId="2" fontId="5" fillId="5" borderId="16" xfId="0" applyNumberFormat="1" applyFont="1" applyFill="1" applyBorder="1"/>
    <xf numFmtId="0" fontId="29" fillId="0" borderId="3" xfId="0" applyFont="1" applyBorder="1" applyAlignment="1">
      <alignment horizontal="right"/>
    </xf>
    <xf numFmtId="2" fontId="14" fillId="0" borderId="40" xfId="2" applyNumberFormat="1" applyFont="1" applyBorder="1" applyAlignment="1">
      <alignment horizontal="right" vertical="center"/>
    </xf>
    <xf numFmtId="0" fontId="29" fillId="0" borderId="16" xfId="0" applyFont="1" applyBorder="1" applyAlignment="1">
      <alignment horizontal="right"/>
    </xf>
    <xf numFmtId="1" fontId="30" fillId="0" borderId="3" xfId="0" applyNumberFormat="1" applyFont="1" applyFill="1" applyBorder="1"/>
    <xf numFmtId="0" fontId="4" fillId="0" borderId="3" xfId="0" applyFont="1" applyBorder="1"/>
    <xf numFmtId="1" fontId="28" fillId="0" borderId="3" xfId="0" applyNumberFormat="1" applyFont="1" applyBorder="1"/>
    <xf numFmtId="164" fontId="30" fillId="0" borderId="3" xfId="0" applyNumberFormat="1" applyFont="1" applyBorder="1"/>
    <xf numFmtId="1" fontId="30" fillId="0" borderId="3" xfId="0" applyNumberFormat="1" applyFont="1" applyBorder="1"/>
    <xf numFmtId="164" fontId="4" fillId="0" borderId="3" xfId="0" applyNumberFormat="1" applyFont="1" applyBorder="1"/>
    <xf numFmtId="164" fontId="28" fillId="0" borderId="3" xfId="0" applyNumberFormat="1" applyFont="1" applyBorder="1"/>
    <xf numFmtId="0" fontId="6" fillId="0" borderId="0" xfId="0" applyFont="1" applyBorder="1"/>
    <xf numFmtId="1" fontId="30" fillId="0" borderId="0" xfId="0" applyNumberFormat="1" applyFont="1" applyFill="1" applyBorder="1"/>
    <xf numFmtId="0" fontId="4" fillId="0" borderId="0" xfId="0" applyFont="1" applyBorder="1"/>
    <xf numFmtId="1" fontId="28" fillId="0" borderId="0" xfId="0" applyNumberFormat="1" applyFont="1" applyBorder="1"/>
    <xf numFmtId="1" fontId="31" fillId="0" borderId="3" xfId="0" applyNumberFormat="1" applyFont="1" applyBorder="1"/>
    <xf numFmtId="0" fontId="25" fillId="0" borderId="3" xfId="0" applyFont="1" applyBorder="1"/>
    <xf numFmtId="1" fontId="31" fillId="0" borderId="3" xfId="0" applyNumberFormat="1" applyFont="1" applyFill="1" applyBorder="1"/>
    <xf numFmtId="164" fontId="31" fillId="0" borderId="3" xfId="0" applyNumberFormat="1" applyFont="1" applyBorder="1"/>
    <xf numFmtId="164" fontId="25" fillId="0" borderId="3" xfId="0" applyNumberFormat="1" applyFont="1" applyBorder="1"/>
    <xf numFmtId="164" fontId="5" fillId="0" borderId="3" xfId="0" applyNumberFormat="1" applyFont="1" applyFill="1" applyBorder="1" applyAlignment="1">
      <alignment horizontal="right" wrapText="1"/>
    </xf>
    <xf numFmtId="165" fontId="6" fillId="0" borderId="3" xfId="0" applyNumberFormat="1" applyFont="1" applyFill="1" applyBorder="1"/>
    <xf numFmtId="164" fontId="6" fillId="0" borderId="3" xfId="2" applyNumberFormat="1" applyFont="1" applyBorder="1" applyAlignment="1">
      <alignment horizontal="right" vertical="center" wrapText="1"/>
    </xf>
    <xf numFmtId="164" fontId="6" fillId="0" borderId="38" xfId="2" applyNumberFormat="1" applyFont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right" vertical="center"/>
    </xf>
    <xf numFmtId="164" fontId="20" fillId="0" borderId="0" xfId="0" applyNumberFormat="1" applyFont="1" applyBorder="1" applyAlignment="1">
      <alignment horizontal="right" vertical="center"/>
    </xf>
    <xf numFmtId="164" fontId="21" fillId="0" borderId="3" xfId="0" applyNumberFormat="1" applyFont="1" applyFill="1" applyBorder="1" applyAlignment="1">
      <alignment horizontal="right" vertical="center"/>
    </xf>
    <xf numFmtId="164" fontId="21" fillId="0" borderId="5" xfId="0" applyNumberFormat="1" applyFont="1" applyFill="1" applyBorder="1" applyAlignment="1">
      <alignment horizontal="right" vertical="center"/>
    </xf>
    <xf numFmtId="164" fontId="21" fillId="0" borderId="3" xfId="0" applyNumberFormat="1" applyFont="1" applyFill="1" applyBorder="1" applyAlignment="1">
      <alignment horizontal="right"/>
    </xf>
    <xf numFmtId="0" fontId="6" fillId="0" borderId="0" xfId="0" applyFont="1" applyAlignment="1">
      <alignment horizontal="justify"/>
    </xf>
    <xf numFmtId="0" fontId="10" fillId="2" borderId="0" xfId="0" applyFont="1" applyFill="1" applyAlignment="1">
      <alignment horizontal="right" vertical="center"/>
    </xf>
    <xf numFmtId="49" fontId="5" fillId="2" borderId="5" xfId="2" applyNumberFormat="1" applyFont="1" applyFill="1" applyBorder="1" applyAlignment="1">
      <alignment horizontal="center" vertical="center"/>
    </xf>
    <xf numFmtId="49" fontId="5" fillId="2" borderId="8" xfId="2" applyNumberFormat="1" applyFont="1" applyFill="1" applyBorder="1" applyAlignment="1">
      <alignment horizontal="center" vertical="center"/>
    </xf>
    <xf numFmtId="49" fontId="5" fillId="2" borderId="6" xfId="2" applyNumberFormat="1" applyFont="1" applyFill="1" applyBorder="1" applyAlignment="1">
      <alignment horizontal="center" vertical="center"/>
    </xf>
    <xf numFmtId="0" fontId="5" fillId="2" borderId="16" xfId="2" applyFont="1" applyFill="1" applyBorder="1" applyAlignment="1">
      <alignment horizontal="center" vertical="center"/>
    </xf>
    <xf numFmtId="0" fontId="5" fillId="2" borderId="18" xfId="2" applyFont="1" applyFill="1" applyBorder="1" applyAlignment="1">
      <alignment horizontal="center" vertical="center"/>
    </xf>
    <xf numFmtId="0" fontId="5" fillId="2" borderId="19" xfId="2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5" fillId="0" borderId="2" xfId="0" applyFont="1" applyBorder="1" applyAlignment="1">
      <alignment horizontal="right" wrapText="1"/>
    </xf>
    <xf numFmtId="0" fontId="5" fillId="2" borderId="3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 readingOrder="1"/>
    </xf>
    <xf numFmtId="49" fontId="5" fillId="2" borderId="3" xfId="2" applyNumberFormat="1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 wrapText="1"/>
    </xf>
    <xf numFmtId="0" fontId="5" fillId="2" borderId="16" xfId="2" applyFont="1" applyFill="1" applyBorder="1" applyAlignment="1">
      <alignment horizontal="center" vertical="center" wrapText="1"/>
    </xf>
    <xf numFmtId="0" fontId="5" fillId="2" borderId="18" xfId="2" applyFont="1" applyFill="1" applyBorder="1" applyAlignment="1">
      <alignment horizontal="center" vertical="center" wrapText="1"/>
    </xf>
    <xf numFmtId="0" fontId="5" fillId="2" borderId="19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horizontal="right"/>
    </xf>
    <xf numFmtId="0" fontId="5" fillId="2" borderId="3" xfId="2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4" fontId="5" fillId="2" borderId="5" xfId="2" applyNumberFormat="1" applyFont="1" applyFill="1" applyBorder="1" applyAlignment="1">
      <alignment horizontal="center" vertical="center" wrapText="1"/>
    </xf>
    <xf numFmtId="164" fontId="6" fillId="2" borderId="8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left" vertical="center" wrapText="1"/>
    </xf>
    <xf numFmtId="164" fontId="5" fillId="0" borderId="0" xfId="0" applyNumberFormat="1" applyFont="1" applyAlignment="1">
      <alignment horizontal="left" vertical="center"/>
    </xf>
    <xf numFmtId="164" fontId="5" fillId="2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4" fontId="15" fillId="2" borderId="3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164" fontId="5" fillId="2" borderId="19" xfId="2" applyNumberFormat="1" applyFont="1" applyFill="1" applyBorder="1" applyAlignment="1">
      <alignment horizontal="center" vertical="center"/>
    </xf>
    <xf numFmtId="164" fontId="5" fillId="2" borderId="3" xfId="2" applyNumberFormat="1" applyFont="1" applyFill="1" applyBorder="1" applyAlignment="1">
      <alignment horizontal="center" vertical="center"/>
    </xf>
    <xf numFmtId="164" fontId="15" fillId="2" borderId="3" xfId="0" applyNumberFormat="1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164" fontId="17" fillId="2" borderId="3" xfId="0" applyNumberFormat="1" applyFont="1" applyFill="1" applyBorder="1" applyAlignment="1">
      <alignment horizontal="center" vertical="center" wrapText="1"/>
    </xf>
    <xf numFmtId="164" fontId="15" fillId="2" borderId="13" xfId="0" applyNumberFormat="1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2" borderId="1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right" vertical="center" wrapText="1"/>
    </xf>
    <xf numFmtId="0" fontId="5" fillId="2" borderId="19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16" xfId="0" applyFont="1" applyBorder="1" applyAlignment="1">
      <alignment horizontal="right" wrapText="1"/>
    </xf>
    <xf numFmtId="0" fontId="6" fillId="0" borderId="19" xfId="0" applyFont="1" applyBorder="1" applyAlignment="1">
      <alignment horizontal="right" wrapText="1"/>
    </xf>
    <xf numFmtId="0" fontId="13" fillId="0" borderId="16" xfId="0" applyFont="1" applyBorder="1" applyAlignment="1">
      <alignment horizontal="right" wrapText="1"/>
    </xf>
    <xf numFmtId="0" fontId="13" fillId="0" borderId="19" xfId="0" applyFont="1" applyBorder="1" applyAlignment="1">
      <alignment horizontal="right" wrapText="1"/>
    </xf>
    <xf numFmtId="0" fontId="13" fillId="0" borderId="16" xfId="0" applyFont="1" applyBorder="1" applyAlignment="1">
      <alignment vertical="center" wrapText="1"/>
    </xf>
    <xf numFmtId="0" fontId="13" fillId="0" borderId="18" xfId="0" applyFont="1" applyBorder="1" applyAlignment="1">
      <alignment vertical="center" wrapText="1"/>
    </xf>
    <xf numFmtId="0" fontId="13" fillId="0" borderId="19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/>
    </xf>
    <xf numFmtId="0" fontId="6" fillId="0" borderId="26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23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5" fillId="2" borderId="16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21" xfId="0" applyFont="1" applyFill="1" applyBorder="1" applyAlignment="1">
      <alignment vertical="center" wrapText="1"/>
    </xf>
    <xf numFmtId="0" fontId="5" fillId="2" borderId="2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0" fontId="6" fillId="2" borderId="23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2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2" borderId="3" xfId="0" applyFont="1" applyFill="1" applyBorder="1" applyAlignment="1">
      <alignment horizontal="right"/>
    </xf>
  </cellXfs>
  <cellStyles count="7">
    <cellStyle name="Normal" xfId="0" builtinId="0"/>
    <cellStyle name="Normal 47" xfId="5"/>
    <cellStyle name="Normal 48" xfId="6"/>
    <cellStyle name="Normal_TabeleCST_varianta-veche_eng" xfId="1"/>
    <cellStyle name="Normal_TOUR2" xfId="2"/>
    <cellStyle name="Normal_TOUR3A" xfId="3"/>
    <cellStyle name="Normal_TOUR3C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0</xdr:colOff>
      <xdr:row>7</xdr:row>
      <xdr:rowOff>161925</xdr:rowOff>
    </xdr:from>
    <xdr:to>
      <xdr:col>49</xdr:col>
      <xdr:colOff>0</xdr:colOff>
      <xdr:row>7</xdr:row>
      <xdr:rowOff>161925</xdr:rowOff>
    </xdr:to>
    <xdr:sp macro="" textlink="">
      <xdr:nvSpPr>
        <xdr:cNvPr id="1923" name="Line 3">
          <a:extLst>
            <a:ext uri="{FF2B5EF4-FFF2-40B4-BE49-F238E27FC236}">
              <a16:creationId xmlns:a16="http://schemas.microsoft.com/office/drawing/2014/main" id="{259D6AD8-C9E3-4BB8-ACC1-055DB613565B}"/>
            </a:ext>
          </a:extLst>
        </xdr:cNvPr>
        <xdr:cNvSpPr>
          <a:spLocks noChangeShapeType="1"/>
        </xdr:cNvSpPr>
      </xdr:nvSpPr>
      <xdr:spPr bwMode="auto">
        <a:xfrm>
          <a:off x="53616225" y="27336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5"/>
  <sheetViews>
    <sheetView tabSelected="1" zoomScaleNormal="100" workbookViewId="0">
      <selection activeCell="F1" sqref="F1"/>
    </sheetView>
  </sheetViews>
  <sheetFormatPr defaultRowHeight="12" x14ac:dyDescent="0.2"/>
  <cols>
    <col min="1" max="1" width="2.7109375" style="4" customWidth="1"/>
    <col min="2" max="2" width="66.5703125" style="4" bestFit="1" customWidth="1"/>
    <col min="3" max="3" width="12.140625" style="4" bestFit="1" customWidth="1"/>
    <col min="4" max="4" width="14.5703125" style="4" bestFit="1" customWidth="1"/>
    <col min="5" max="5" width="18.42578125" style="4" bestFit="1" customWidth="1"/>
    <col min="6" max="16384" width="9.140625" style="4"/>
  </cols>
  <sheetData>
    <row r="1" spans="2:5" ht="17.25" customHeight="1" x14ac:dyDescent="0.2">
      <c r="B1" s="266" t="s">
        <v>135</v>
      </c>
      <c r="C1" s="266"/>
      <c r="D1" s="266"/>
      <c r="E1" s="266"/>
    </row>
    <row r="2" spans="2:5" ht="13.5" customHeight="1" x14ac:dyDescent="0.2">
      <c r="B2" s="3" t="s">
        <v>107</v>
      </c>
      <c r="E2" s="19"/>
    </row>
    <row r="3" spans="2:5" x14ac:dyDescent="0.2">
      <c r="B3" s="14" t="s">
        <v>282</v>
      </c>
      <c r="C3" s="2"/>
      <c r="D3" s="2"/>
    </row>
    <row r="4" spans="2:5" ht="18" customHeight="1" x14ac:dyDescent="0.2">
      <c r="B4" s="20"/>
      <c r="E4" s="20" t="s">
        <v>158</v>
      </c>
    </row>
    <row r="5" spans="2:5" ht="16.5" customHeight="1" x14ac:dyDescent="0.2">
      <c r="B5" s="267" t="s">
        <v>63</v>
      </c>
      <c r="C5" s="270" t="s">
        <v>52</v>
      </c>
      <c r="D5" s="271"/>
      <c r="E5" s="272"/>
    </row>
    <row r="6" spans="2:5" ht="11.25" customHeight="1" x14ac:dyDescent="0.2">
      <c r="B6" s="268"/>
      <c r="C6" s="100" t="s">
        <v>155</v>
      </c>
      <c r="D6" s="100" t="s">
        <v>156</v>
      </c>
      <c r="E6" s="273" t="s">
        <v>64</v>
      </c>
    </row>
    <row r="7" spans="2:5" ht="24" customHeight="1" x14ac:dyDescent="0.2">
      <c r="B7" s="268"/>
      <c r="C7" s="105" t="s">
        <v>157</v>
      </c>
      <c r="D7" s="105" t="s">
        <v>65</v>
      </c>
      <c r="E7" s="274"/>
    </row>
    <row r="8" spans="2:5" s="15" customFormat="1" x14ac:dyDescent="0.2">
      <c r="B8" s="269"/>
      <c r="C8" s="21" t="s">
        <v>66</v>
      </c>
      <c r="D8" s="21" t="s">
        <v>67</v>
      </c>
      <c r="E8" s="21" t="s">
        <v>68</v>
      </c>
    </row>
    <row r="9" spans="2:5" x14ac:dyDescent="0.2">
      <c r="B9" s="22"/>
      <c r="C9" s="38"/>
      <c r="D9" s="23"/>
      <c r="E9" s="23"/>
    </row>
    <row r="10" spans="2:5" x14ac:dyDescent="0.2">
      <c r="B10" s="28" t="s">
        <v>254</v>
      </c>
      <c r="C10" s="39">
        <v>1190.9999999999998</v>
      </c>
      <c r="D10" s="39">
        <v>602.1</v>
      </c>
      <c r="E10" s="66">
        <v>1793.1</v>
      </c>
    </row>
    <row r="11" spans="2:5" x14ac:dyDescent="0.2">
      <c r="B11" s="28" t="s">
        <v>18</v>
      </c>
      <c r="C11" s="39">
        <v>1110.8999999999999</v>
      </c>
      <c r="D11" s="39">
        <v>505.4</v>
      </c>
      <c r="E11" s="66">
        <v>1616.2999999999997</v>
      </c>
    </row>
    <row r="12" spans="2:5" x14ac:dyDescent="0.2">
      <c r="B12" s="28" t="s">
        <v>19</v>
      </c>
      <c r="C12" s="39">
        <v>583.4</v>
      </c>
      <c r="D12" s="39" t="s">
        <v>141</v>
      </c>
      <c r="E12" s="66">
        <v>583.4</v>
      </c>
    </row>
    <row r="13" spans="2:5" ht="18" customHeight="1" x14ac:dyDescent="0.2">
      <c r="B13" s="29" t="s">
        <v>201</v>
      </c>
      <c r="C13" s="39">
        <v>583.4</v>
      </c>
      <c r="D13" s="39" t="s">
        <v>141</v>
      </c>
      <c r="E13" s="66">
        <v>583.4</v>
      </c>
    </row>
    <row r="14" spans="2:5" ht="24.75" customHeight="1" x14ac:dyDescent="0.2">
      <c r="B14" s="29" t="s">
        <v>202</v>
      </c>
      <c r="C14" s="39" t="s">
        <v>141</v>
      </c>
      <c r="D14" s="39" t="s">
        <v>141</v>
      </c>
      <c r="E14" s="39" t="s">
        <v>141</v>
      </c>
    </row>
    <row r="15" spans="2:5" x14ac:dyDescent="0.2">
      <c r="B15" s="28" t="s">
        <v>203</v>
      </c>
      <c r="C15" s="39">
        <v>278.89999999999998</v>
      </c>
      <c r="D15" s="31">
        <v>147.1</v>
      </c>
      <c r="E15" s="66">
        <v>426</v>
      </c>
    </row>
    <row r="16" spans="2:5" x14ac:dyDescent="0.2">
      <c r="B16" s="28" t="s">
        <v>22</v>
      </c>
      <c r="C16" s="39">
        <v>1.7</v>
      </c>
      <c r="D16" s="31"/>
      <c r="E16" s="66">
        <v>1.7</v>
      </c>
    </row>
    <row r="17" spans="2:6" x14ac:dyDescent="0.2">
      <c r="B17" s="28" t="s">
        <v>23</v>
      </c>
      <c r="C17" s="39">
        <v>20.3</v>
      </c>
      <c r="D17" s="31">
        <v>236.3</v>
      </c>
      <c r="E17" s="66">
        <v>256.60000000000002</v>
      </c>
    </row>
    <row r="18" spans="2:6" x14ac:dyDescent="0.2">
      <c r="B18" s="28" t="s">
        <v>149</v>
      </c>
      <c r="C18" s="39">
        <v>1.2</v>
      </c>
      <c r="D18" s="39" t="s">
        <v>141</v>
      </c>
      <c r="E18" s="66">
        <v>1.2</v>
      </c>
    </row>
    <row r="19" spans="2:6" x14ac:dyDescent="0.2">
      <c r="B19" s="28" t="s">
        <v>24</v>
      </c>
      <c r="C19" s="39">
        <v>4.3</v>
      </c>
      <c r="D19" s="39" t="s">
        <v>141</v>
      </c>
      <c r="E19" s="66">
        <v>4.3</v>
      </c>
    </row>
    <row r="20" spans="2:6" x14ac:dyDescent="0.2">
      <c r="B20" s="28" t="s">
        <v>204</v>
      </c>
      <c r="C20" s="39">
        <v>49.5</v>
      </c>
      <c r="D20" s="39" t="s">
        <v>141</v>
      </c>
      <c r="E20" s="66">
        <v>49.5</v>
      </c>
    </row>
    <row r="21" spans="2:6" x14ac:dyDescent="0.2">
      <c r="B21" s="28" t="s">
        <v>205</v>
      </c>
      <c r="C21" s="39" t="s">
        <v>141</v>
      </c>
      <c r="D21" s="39" t="s">
        <v>141</v>
      </c>
      <c r="E21" s="39" t="s">
        <v>141</v>
      </c>
    </row>
    <row r="22" spans="2:6" x14ac:dyDescent="0.2">
      <c r="B22" s="28" t="s">
        <v>25</v>
      </c>
      <c r="C22" s="39">
        <v>14.8</v>
      </c>
      <c r="D22" s="31">
        <v>42</v>
      </c>
      <c r="E22" s="66">
        <v>56.8</v>
      </c>
    </row>
    <row r="23" spans="2:6" x14ac:dyDescent="0.2">
      <c r="B23" s="28" t="s">
        <v>206</v>
      </c>
      <c r="C23" s="39">
        <v>55.3</v>
      </c>
      <c r="D23" s="31"/>
      <c r="E23" s="66">
        <v>55.3</v>
      </c>
    </row>
    <row r="24" spans="2:6" x14ac:dyDescent="0.2">
      <c r="B24" s="28" t="s">
        <v>207</v>
      </c>
      <c r="C24" s="39">
        <v>57.1</v>
      </c>
      <c r="D24" s="31">
        <v>50.4</v>
      </c>
      <c r="E24" s="247">
        <v>107.5</v>
      </c>
      <c r="F24" s="5"/>
    </row>
    <row r="25" spans="2:6" x14ac:dyDescent="0.2">
      <c r="B25" s="28" t="s">
        <v>208</v>
      </c>
      <c r="C25" s="39">
        <v>44.4</v>
      </c>
      <c r="D25" s="31">
        <v>29.6</v>
      </c>
      <c r="E25" s="247">
        <v>74</v>
      </c>
    </row>
    <row r="26" spans="2:6" x14ac:dyDescent="0.2">
      <c r="B26" s="28" t="s">
        <v>70</v>
      </c>
      <c r="C26" s="39">
        <v>80.099999999999994</v>
      </c>
      <c r="D26" s="31">
        <v>96.7</v>
      </c>
      <c r="E26" s="66">
        <v>176.8</v>
      </c>
    </row>
    <row r="27" spans="2:6" x14ac:dyDescent="0.2">
      <c r="B27" s="28" t="s">
        <v>59</v>
      </c>
      <c r="C27" s="39" t="s">
        <v>141</v>
      </c>
      <c r="D27" s="39" t="s">
        <v>141</v>
      </c>
      <c r="E27" s="39" t="s">
        <v>141</v>
      </c>
    </row>
    <row r="28" spans="2:6" ht="15.75" customHeight="1" x14ac:dyDescent="0.2">
      <c r="B28" s="110" t="s">
        <v>0</v>
      </c>
      <c r="C28" s="32">
        <v>1190.9999999999998</v>
      </c>
      <c r="D28" s="32">
        <v>602.1</v>
      </c>
      <c r="E28" s="32">
        <v>1793.1</v>
      </c>
    </row>
    <row r="29" spans="2:6" s="132" customFormat="1" ht="11.25" x14ac:dyDescent="0.2">
      <c r="B29" s="131" t="s">
        <v>210</v>
      </c>
    </row>
    <row r="30" spans="2:6" s="132" customFormat="1" ht="12.75" x14ac:dyDescent="0.2">
      <c r="B30" s="275" t="s">
        <v>253</v>
      </c>
      <c r="C30" s="276"/>
      <c r="D30" s="276"/>
      <c r="E30" s="276"/>
    </row>
    <row r="31" spans="2:6" x14ac:dyDescent="0.2">
      <c r="B31" s="265"/>
      <c r="C31" s="265"/>
      <c r="D31" s="265"/>
      <c r="E31" s="265"/>
    </row>
    <row r="32" spans="2:6" x14ac:dyDescent="0.2">
      <c r="C32" s="5"/>
    </row>
    <row r="33" spans="3:4" x14ac:dyDescent="0.2">
      <c r="C33" s="5"/>
    </row>
    <row r="34" spans="3:4" x14ac:dyDescent="0.2">
      <c r="D34" s="5"/>
    </row>
    <row r="35" spans="3:4" x14ac:dyDescent="0.2">
      <c r="C35" s="5"/>
    </row>
  </sheetData>
  <mergeCells count="6">
    <mergeCell ref="B31:E31"/>
    <mergeCell ref="B1:E1"/>
    <mergeCell ref="B5:B8"/>
    <mergeCell ref="C5:E5"/>
    <mergeCell ref="E6:E7"/>
    <mergeCell ref="B30:E30"/>
  </mergeCells>
  <phoneticPr fontId="4" type="noConversion"/>
  <pageMargins left="0.75" right="0.7" top="0.75" bottom="0.75" header="0.5" footer="0.5"/>
  <pageSetup paperSize="9" orientation="landscape" r:id="rId1"/>
  <headerFooter alignWithMargins="0"/>
  <ignoredErrors>
    <ignoredError sqref="C8:D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zoomScaleNormal="100" workbookViewId="0">
      <selection activeCell="L1" sqref="L1"/>
    </sheetView>
  </sheetViews>
  <sheetFormatPr defaultRowHeight="12" x14ac:dyDescent="0.2"/>
  <cols>
    <col min="1" max="1" width="3.7109375" style="4" customWidth="1"/>
    <col min="2" max="2" width="53.140625" style="4" customWidth="1"/>
    <col min="3" max="3" width="12.42578125" style="4" customWidth="1"/>
    <col min="4" max="4" width="11.28515625" style="4" customWidth="1"/>
    <col min="5" max="5" width="12.28515625" style="4" customWidth="1"/>
    <col min="6" max="6" width="11.42578125" style="4" customWidth="1"/>
    <col min="7" max="7" width="11" style="5" customWidth="1"/>
    <col min="8" max="8" width="12.7109375" style="4" customWidth="1"/>
    <col min="9" max="9" width="13.42578125" style="4" customWidth="1"/>
    <col min="10" max="10" width="11.42578125" style="4" customWidth="1"/>
    <col min="11" max="11" width="13.42578125" style="4" customWidth="1"/>
    <col min="12" max="16384" width="9.140625" style="4"/>
  </cols>
  <sheetData>
    <row r="1" spans="2:12" x14ac:dyDescent="0.2">
      <c r="B1" s="3"/>
      <c r="F1" s="20"/>
      <c r="H1" s="20"/>
    </row>
    <row r="2" spans="2:12" x14ac:dyDescent="0.2">
      <c r="B2" s="14" t="s">
        <v>283</v>
      </c>
      <c r="C2" s="14"/>
      <c r="D2" s="14"/>
      <c r="E2" s="14"/>
      <c r="F2" s="14"/>
      <c r="G2" s="14"/>
      <c r="H2" s="14"/>
      <c r="I2" s="14"/>
      <c r="J2" s="14"/>
      <c r="K2" s="14"/>
    </row>
    <row r="3" spans="2:12" x14ac:dyDescent="0.2">
      <c r="B3" s="20"/>
      <c r="I3" s="277" t="s">
        <v>158</v>
      </c>
      <c r="J3" s="277"/>
      <c r="K3" s="277"/>
    </row>
    <row r="4" spans="2:12" s="109" customFormat="1" ht="21" customHeight="1" x14ac:dyDescent="0.2">
      <c r="B4" s="281" t="s">
        <v>63</v>
      </c>
      <c r="C4" s="282" t="s">
        <v>49</v>
      </c>
      <c r="D4" s="282"/>
      <c r="E4" s="282"/>
      <c r="F4" s="282"/>
      <c r="G4" s="282"/>
      <c r="H4" s="282"/>
      <c r="I4" s="282"/>
      <c r="J4" s="282"/>
      <c r="K4" s="282"/>
    </row>
    <row r="5" spans="2:12" s="109" customFormat="1" ht="27" customHeight="1" x14ac:dyDescent="0.2">
      <c r="B5" s="281"/>
      <c r="C5" s="283" t="s">
        <v>144</v>
      </c>
      <c r="D5" s="284"/>
      <c r="E5" s="285"/>
      <c r="F5" s="282" t="s">
        <v>145</v>
      </c>
      <c r="G5" s="282"/>
      <c r="H5" s="282"/>
      <c r="I5" s="282" t="s">
        <v>146</v>
      </c>
      <c r="J5" s="282"/>
      <c r="K5" s="282"/>
    </row>
    <row r="6" spans="2:12" ht="17.25" customHeight="1" x14ac:dyDescent="0.2">
      <c r="B6" s="281"/>
      <c r="C6" s="100" t="s">
        <v>155</v>
      </c>
      <c r="D6" s="100" t="s">
        <v>156</v>
      </c>
      <c r="E6" s="273" t="s">
        <v>64</v>
      </c>
      <c r="F6" s="100" t="s">
        <v>155</v>
      </c>
      <c r="G6" s="100" t="s">
        <v>156</v>
      </c>
      <c r="H6" s="278" t="s">
        <v>64</v>
      </c>
      <c r="I6" s="100" t="s">
        <v>155</v>
      </c>
      <c r="J6" s="100" t="s">
        <v>156</v>
      </c>
      <c r="K6" s="278" t="s">
        <v>64</v>
      </c>
    </row>
    <row r="7" spans="2:12" ht="45" customHeight="1" x14ac:dyDescent="0.2">
      <c r="B7" s="281"/>
      <c r="C7" s="105" t="s">
        <v>157</v>
      </c>
      <c r="D7" s="105" t="s">
        <v>65</v>
      </c>
      <c r="E7" s="274"/>
      <c r="F7" s="105" t="s">
        <v>157</v>
      </c>
      <c r="G7" s="105" t="s">
        <v>65</v>
      </c>
      <c r="H7" s="278"/>
      <c r="I7" s="105" t="s">
        <v>157</v>
      </c>
      <c r="J7" s="105" t="s">
        <v>65</v>
      </c>
      <c r="K7" s="278"/>
    </row>
    <row r="8" spans="2:12" s="15" customFormat="1" ht="25.5" customHeight="1" x14ac:dyDescent="0.2">
      <c r="B8" s="281"/>
      <c r="C8" s="25" t="s">
        <v>71</v>
      </c>
      <c r="D8" s="25" t="s">
        <v>72</v>
      </c>
      <c r="E8" s="26" t="s">
        <v>73</v>
      </c>
      <c r="F8" s="25" t="s">
        <v>74</v>
      </c>
      <c r="G8" s="27" t="s">
        <v>75</v>
      </c>
      <c r="H8" s="26" t="s">
        <v>76</v>
      </c>
      <c r="I8" s="26" t="s">
        <v>255</v>
      </c>
      <c r="J8" s="26" t="s">
        <v>77</v>
      </c>
      <c r="K8" s="26" t="s">
        <v>78</v>
      </c>
    </row>
    <row r="9" spans="2:12" ht="16.5" customHeight="1" x14ac:dyDescent="0.2">
      <c r="B9" s="33" t="s">
        <v>69</v>
      </c>
      <c r="C9" s="159">
        <v>19528.399999999998</v>
      </c>
      <c r="D9" s="159">
        <v>7416.3</v>
      </c>
      <c r="E9" s="159">
        <v>26944.699999999997</v>
      </c>
      <c r="F9" s="159">
        <v>6734.6</v>
      </c>
      <c r="G9" s="159">
        <v>14.700000000000003</v>
      </c>
      <c r="H9" s="159">
        <v>6749.3000000000011</v>
      </c>
      <c r="I9" s="159">
        <v>26262.999999999993</v>
      </c>
      <c r="J9" s="159">
        <v>7431</v>
      </c>
      <c r="K9" s="159">
        <v>33694</v>
      </c>
      <c r="L9" s="5"/>
    </row>
    <row r="10" spans="2:12" ht="15" customHeight="1" x14ac:dyDescent="0.2">
      <c r="B10" s="33" t="s">
        <v>18</v>
      </c>
      <c r="C10" s="159">
        <v>18905.399999999998</v>
      </c>
      <c r="D10" s="159">
        <v>4666.8</v>
      </c>
      <c r="E10" s="159">
        <v>23572.199999999997</v>
      </c>
      <c r="F10" s="159">
        <v>6379.8</v>
      </c>
      <c r="G10" s="159">
        <v>9.0000000000000018</v>
      </c>
      <c r="H10" s="159">
        <v>6388.8000000000011</v>
      </c>
      <c r="I10" s="159">
        <v>25285.199999999993</v>
      </c>
      <c r="J10" s="159">
        <v>4675.8</v>
      </c>
      <c r="K10" s="159">
        <v>29960.999999999996</v>
      </c>
      <c r="L10" s="5"/>
    </row>
    <row r="11" spans="2:12" ht="15" customHeight="1" x14ac:dyDescent="0.2">
      <c r="B11" s="33" t="s">
        <v>19</v>
      </c>
      <c r="C11" s="159">
        <v>4433.1000000000004</v>
      </c>
      <c r="D11" s="160" t="s">
        <v>242</v>
      </c>
      <c r="E11" s="159">
        <v>4433.1000000000004</v>
      </c>
      <c r="F11" s="159">
        <v>1356.4</v>
      </c>
      <c r="G11" s="31" t="s">
        <v>242</v>
      </c>
      <c r="H11" s="159">
        <v>1356.4</v>
      </c>
      <c r="I11" s="159">
        <v>5789.5</v>
      </c>
      <c r="J11" s="160" t="s">
        <v>242</v>
      </c>
      <c r="K11" s="159">
        <v>5789.5</v>
      </c>
      <c r="L11" s="5"/>
    </row>
    <row r="12" spans="2:12" ht="21.75" customHeight="1" x14ac:dyDescent="0.2">
      <c r="B12" s="34" t="s">
        <v>201</v>
      </c>
      <c r="C12" s="159">
        <v>4433.1000000000004</v>
      </c>
      <c r="D12" s="123" t="s">
        <v>242</v>
      </c>
      <c r="E12" s="159">
        <v>4433.1000000000004</v>
      </c>
      <c r="F12" s="159">
        <v>1356.4</v>
      </c>
      <c r="G12" s="31" t="s">
        <v>242</v>
      </c>
      <c r="H12" s="159">
        <v>1356.4</v>
      </c>
      <c r="I12" s="159">
        <v>5789.5</v>
      </c>
      <c r="J12" s="160" t="s">
        <v>242</v>
      </c>
      <c r="K12" s="159">
        <v>5789.5</v>
      </c>
      <c r="L12" s="5"/>
    </row>
    <row r="13" spans="2:12" ht="29.25" customHeight="1" x14ac:dyDescent="0.2">
      <c r="B13" s="34" t="s">
        <v>202</v>
      </c>
      <c r="C13" s="161" t="s">
        <v>141</v>
      </c>
      <c r="D13" s="160" t="s">
        <v>141</v>
      </c>
      <c r="E13" s="160" t="s">
        <v>141</v>
      </c>
      <c r="F13" s="160" t="s">
        <v>141</v>
      </c>
      <c r="G13" s="160" t="s">
        <v>141</v>
      </c>
      <c r="H13" s="160" t="s">
        <v>141</v>
      </c>
      <c r="I13" s="160" t="s">
        <v>141</v>
      </c>
      <c r="J13" s="160" t="s">
        <v>141</v>
      </c>
      <c r="K13" s="160" t="s">
        <v>141</v>
      </c>
      <c r="L13" s="5"/>
    </row>
    <row r="14" spans="2:12" ht="13.5" customHeight="1" x14ac:dyDescent="0.2">
      <c r="B14" s="33" t="s">
        <v>203</v>
      </c>
      <c r="C14" s="159">
        <v>4574.8999999999996</v>
      </c>
      <c r="D14" s="159">
        <v>3009.8</v>
      </c>
      <c r="E14" s="159">
        <v>7584.7</v>
      </c>
      <c r="F14" s="159">
        <v>3175.5</v>
      </c>
      <c r="G14" s="162">
        <v>4.9000000000000004</v>
      </c>
      <c r="H14" s="159">
        <v>3180.4</v>
      </c>
      <c r="I14" s="159">
        <v>7750.4</v>
      </c>
      <c r="J14" s="159">
        <v>3014.7000000000003</v>
      </c>
      <c r="K14" s="159">
        <v>10765.1</v>
      </c>
      <c r="L14" s="5"/>
    </row>
    <row r="15" spans="2:12" ht="15" customHeight="1" x14ac:dyDescent="0.2">
      <c r="B15" s="33" t="s">
        <v>22</v>
      </c>
      <c r="C15" s="159">
        <v>257.39999999999998</v>
      </c>
      <c r="D15" s="159">
        <v>16.8</v>
      </c>
      <c r="E15" s="159">
        <v>274.2</v>
      </c>
      <c r="F15" s="159">
        <v>27.5</v>
      </c>
      <c r="G15" s="162">
        <v>0.1</v>
      </c>
      <c r="H15" s="159">
        <v>27.6</v>
      </c>
      <c r="I15" s="159">
        <v>284.89999999999998</v>
      </c>
      <c r="J15" s="159">
        <v>16.900000000000002</v>
      </c>
      <c r="K15" s="248">
        <v>301.79999999999995</v>
      </c>
      <c r="L15" s="5"/>
    </row>
    <row r="16" spans="2:12" ht="15" customHeight="1" x14ac:dyDescent="0.2">
      <c r="B16" s="33" t="s">
        <v>23</v>
      </c>
      <c r="C16" s="163">
        <v>4037.5</v>
      </c>
      <c r="D16" s="159">
        <v>800.7</v>
      </c>
      <c r="E16" s="159">
        <v>4838.2</v>
      </c>
      <c r="F16" s="159">
        <v>1053.5</v>
      </c>
      <c r="G16" s="162">
        <v>2.1</v>
      </c>
      <c r="H16" s="159">
        <v>1055.5999999999999</v>
      </c>
      <c r="I16" s="159">
        <v>5091</v>
      </c>
      <c r="J16" s="159">
        <v>802.80000000000007</v>
      </c>
      <c r="K16" s="248">
        <v>5893.8</v>
      </c>
      <c r="L16" s="5"/>
    </row>
    <row r="17" spans="2:12" ht="15" customHeight="1" x14ac:dyDescent="0.2">
      <c r="B17" s="33" t="s">
        <v>149</v>
      </c>
      <c r="C17" s="159">
        <v>37.1</v>
      </c>
      <c r="D17" s="159">
        <v>0</v>
      </c>
      <c r="E17" s="159">
        <v>37.1</v>
      </c>
      <c r="F17" s="159">
        <v>4</v>
      </c>
      <c r="G17" s="31" t="s">
        <v>141</v>
      </c>
      <c r="H17" s="159">
        <v>4</v>
      </c>
      <c r="I17" s="159">
        <v>41.1</v>
      </c>
      <c r="J17" s="159">
        <v>0</v>
      </c>
      <c r="K17" s="248">
        <v>41.1</v>
      </c>
      <c r="L17" s="5"/>
    </row>
    <row r="18" spans="2:12" ht="15" customHeight="1" x14ac:dyDescent="0.2">
      <c r="B18" s="33" t="s">
        <v>24</v>
      </c>
      <c r="C18" s="159">
        <v>1321</v>
      </c>
      <c r="D18" s="159">
        <v>480.1</v>
      </c>
      <c r="E18" s="159">
        <v>1801.1</v>
      </c>
      <c r="F18" s="159">
        <v>205.5</v>
      </c>
      <c r="G18" s="162">
        <v>1.3</v>
      </c>
      <c r="H18" s="159">
        <v>206.8</v>
      </c>
      <c r="I18" s="159">
        <v>1526.5</v>
      </c>
      <c r="J18" s="159">
        <v>481.40000000000003</v>
      </c>
      <c r="K18" s="248">
        <v>2007.9</v>
      </c>
      <c r="L18" s="5"/>
    </row>
    <row r="19" spans="2:12" ht="15" customHeight="1" x14ac:dyDescent="0.2">
      <c r="B19" s="33" t="s">
        <v>204</v>
      </c>
      <c r="C19" s="159">
        <v>213.1</v>
      </c>
      <c r="D19" s="159">
        <v>8.1999999999999993</v>
      </c>
      <c r="E19" s="159">
        <v>221.29999999999998</v>
      </c>
      <c r="F19" s="31" t="s">
        <v>141</v>
      </c>
      <c r="G19" s="31" t="s">
        <v>141</v>
      </c>
      <c r="H19" s="159">
        <v>0</v>
      </c>
      <c r="I19" s="159">
        <v>213.1</v>
      </c>
      <c r="J19" s="159">
        <v>8.1999999999999993</v>
      </c>
      <c r="K19" s="248">
        <v>221.29999999999998</v>
      </c>
      <c r="L19" s="5"/>
    </row>
    <row r="20" spans="2:12" ht="15.75" customHeight="1" x14ac:dyDescent="0.2">
      <c r="B20" s="33" t="s">
        <v>205</v>
      </c>
      <c r="C20" s="159">
        <v>1961.2</v>
      </c>
      <c r="D20" s="31" t="s">
        <v>141</v>
      </c>
      <c r="E20" s="159">
        <v>1961.2</v>
      </c>
      <c r="F20" s="159">
        <v>459.6</v>
      </c>
      <c r="G20" s="31" t="s">
        <v>141</v>
      </c>
      <c r="H20" s="159">
        <v>459.6</v>
      </c>
      <c r="I20" s="159">
        <v>2420.8000000000002</v>
      </c>
      <c r="J20" s="159">
        <v>0</v>
      </c>
      <c r="K20" s="159">
        <v>2420.8000000000002</v>
      </c>
      <c r="L20" s="5"/>
    </row>
    <row r="21" spans="2:12" ht="15" customHeight="1" x14ac:dyDescent="0.2">
      <c r="B21" s="33" t="s">
        <v>25</v>
      </c>
      <c r="C21" s="159">
        <v>457.5</v>
      </c>
      <c r="D21" s="159">
        <v>29.3</v>
      </c>
      <c r="E21" s="159">
        <v>486.8</v>
      </c>
      <c r="F21" s="159">
        <v>25.8</v>
      </c>
      <c r="G21" s="162">
        <v>0.3</v>
      </c>
      <c r="H21" s="159">
        <v>26.1</v>
      </c>
      <c r="I21" s="159">
        <v>483.3</v>
      </c>
      <c r="J21" s="159">
        <v>29.6</v>
      </c>
      <c r="K21" s="159">
        <v>512.9</v>
      </c>
      <c r="L21" s="5"/>
    </row>
    <row r="22" spans="2:12" ht="15" customHeight="1" x14ac:dyDescent="0.2">
      <c r="B22" s="33" t="s">
        <v>206</v>
      </c>
      <c r="C22" s="164">
        <v>731</v>
      </c>
      <c r="D22" s="159">
        <v>29.2</v>
      </c>
      <c r="E22" s="159">
        <v>760.2</v>
      </c>
      <c r="F22" s="160">
        <v>25.9</v>
      </c>
      <c r="G22" s="160">
        <v>0.3</v>
      </c>
      <c r="H22" s="159">
        <v>26.2</v>
      </c>
      <c r="I22" s="159">
        <v>756.9</v>
      </c>
      <c r="J22" s="159">
        <v>29.5</v>
      </c>
      <c r="K22" s="159">
        <v>786.4</v>
      </c>
      <c r="L22" s="5"/>
    </row>
    <row r="23" spans="2:12" ht="15" customHeight="1" x14ac:dyDescent="0.2">
      <c r="B23" s="33" t="s">
        <v>207</v>
      </c>
      <c r="C23" s="159">
        <v>374.6</v>
      </c>
      <c r="D23" s="31" t="s">
        <v>141</v>
      </c>
      <c r="E23" s="159">
        <v>374.6</v>
      </c>
      <c r="F23" s="31" t="s">
        <v>141</v>
      </c>
      <c r="G23" s="31" t="s">
        <v>141</v>
      </c>
      <c r="H23" s="159">
        <v>0</v>
      </c>
      <c r="I23" s="159">
        <v>374.6</v>
      </c>
      <c r="J23" s="159">
        <v>0</v>
      </c>
      <c r="K23" s="159">
        <v>374.6</v>
      </c>
      <c r="L23" s="5"/>
    </row>
    <row r="24" spans="2:12" ht="15" customHeight="1" x14ac:dyDescent="0.2">
      <c r="B24" s="33" t="s">
        <v>208</v>
      </c>
      <c r="C24" s="159">
        <v>507</v>
      </c>
      <c r="D24" s="159">
        <v>292.7</v>
      </c>
      <c r="E24" s="159">
        <v>799.7</v>
      </c>
      <c r="F24" s="159">
        <v>46.1</v>
      </c>
      <c r="G24" s="31" t="s">
        <v>141</v>
      </c>
      <c r="H24" s="159">
        <v>46.1</v>
      </c>
      <c r="I24" s="159">
        <v>553.1</v>
      </c>
      <c r="J24" s="159">
        <v>292.7</v>
      </c>
      <c r="K24" s="159">
        <v>845.8</v>
      </c>
      <c r="L24" s="5"/>
    </row>
    <row r="25" spans="2:12" ht="15" customHeight="1" x14ac:dyDescent="0.2">
      <c r="B25" s="33" t="s">
        <v>70</v>
      </c>
      <c r="C25" s="159">
        <v>623</v>
      </c>
      <c r="D25" s="122">
        <v>2749.5</v>
      </c>
      <c r="E25" s="159">
        <v>3372.5</v>
      </c>
      <c r="F25" s="159">
        <v>354.8</v>
      </c>
      <c r="G25" s="162">
        <v>5.7</v>
      </c>
      <c r="H25" s="159">
        <v>360.5</v>
      </c>
      <c r="I25" s="159">
        <v>977.8</v>
      </c>
      <c r="J25" s="159">
        <v>2755.2</v>
      </c>
      <c r="K25" s="159">
        <v>3733</v>
      </c>
      <c r="L25" s="5"/>
    </row>
    <row r="26" spans="2:12" ht="15" customHeight="1" x14ac:dyDescent="0.2">
      <c r="B26" s="33" t="s">
        <v>59</v>
      </c>
      <c r="C26" s="160">
        <v>51.4</v>
      </c>
      <c r="D26" s="160" t="s">
        <v>141</v>
      </c>
      <c r="E26" s="159">
        <v>51.4</v>
      </c>
      <c r="F26" s="160">
        <v>21.3</v>
      </c>
      <c r="G26" s="160">
        <v>0.6</v>
      </c>
      <c r="H26" s="159">
        <v>21.900000000000002</v>
      </c>
      <c r="I26" s="159">
        <v>72.7</v>
      </c>
      <c r="J26" s="159">
        <v>0.6</v>
      </c>
      <c r="K26" s="159">
        <v>73.3</v>
      </c>
      <c r="L26" s="5"/>
    </row>
    <row r="27" spans="2:12" ht="21" customHeight="1" x14ac:dyDescent="0.2">
      <c r="B27" s="110" t="s">
        <v>0</v>
      </c>
      <c r="C27" s="110">
        <v>19579.8</v>
      </c>
      <c r="D27" s="110">
        <v>7416.3</v>
      </c>
      <c r="E27" s="110">
        <v>26996.1</v>
      </c>
      <c r="F27" s="110">
        <v>6755.9000000000005</v>
      </c>
      <c r="G27" s="110">
        <v>15.300000000000002</v>
      </c>
      <c r="H27" s="110">
        <v>6771.2000000000007</v>
      </c>
      <c r="I27" s="110">
        <v>26335.7</v>
      </c>
      <c r="J27" s="110">
        <v>7431.6</v>
      </c>
      <c r="K27" s="100">
        <v>33767.300000000003</v>
      </c>
    </row>
    <row r="28" spans="2:12" s="69" customFormat="1" ht="10.5" x14ac:dyDescent="0.2">
      <c r="B28" s="69" t="s">
        <v>210</v>
      </c>
      <c r="G28" s="70"/>
    </row>
    <row r="29" spans="2:12" s="69" customFormat="1" ht="10.5" x14ac:dyDescent="0.2">
      <c r="B29" s="279" t="s">
        <v>253</v>
      </c>
      <c r="C29" s="279"/>
      <c r="D29" s="279"/>
      <c r="E29" s="279"/>
      <c r="F29" s="279"/>
      <c r="G29" s="279"/>
      <c r="H29" s="279"/>
      <c r="I29" s="279"/>
      <c r="J29" s="279"/>
      <c r="K29" s="279"/>
    </row>
    <row r="30" spans="2:12" s="69" customFormat="1" ht="12.75" customHeight="1" x14ac:dyDescent="0.2">
      <c r="B30" s="280" t="s">
        <v>280</v>
      </c>
      <c r="C30" s="280"/>
      <c r="D30" s="280"/>
      <c r="E30" s="280"/>
      <c r="F30" s="280"/>
      <c r="G30" s="280"/>
      <c r="H30" s="280"/>
      <c r="I30" s="280"/>
      <c r="J30" s="280"/>
      <c r="K30" s="280"/>
    </row>
    <row r="33" spans="9:9" x14ac:dyDescent="0.2">
      <c r="I33" s="30"/>
    </row>
    <row r="37" spans="9:9" x14ac:dyDescent="0.2">
      <c r="I37" s="30"/>
    </row>
    <row r="38" spans="9:9" x14ac:dyDescent="0.2">
      <c r="I38" s="30"/>
    </row>
  </sheetData>
  <mergeCells count="11">
    <mergeCell ref="I3:K3"/>
    <mergeCell ref="K6:K7"/>
    <mergeCell ref="B29:K29"/>
    <mergeCell ref="B30:K30"/>
    <mergeCell ref="B4:B8"/>
    <mergeCell ref="C4:K4"/>
    <mergeCell ref="C5:E5"/>
    <mergeCell ref="F5:H5"/>
    <mergeCell ref="I5:K5"/>
    <mergeCell ref="E6:E7"/>
    <mergeCell ref="H6:H7"/>
  </mergeCells>
  <phoneticPr fontId="4" type="noConversion"/>
  <pageMargins left="0.25" right="0.25" top="0.75" bottom="0.75" header="0.3" footer="0.3"/>
  <pageSetup paperSize="9" scale="89" orientation="landscape" r:id="rId1"/>
  <headerFooter alignWithMargins="0"/>
  <ignoredErrors>
    <ignoredError sqref="C8:D8 F8:G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0"/>
  <sheetViews>
    <sheetView zoomScaleNormal="100" workbookViewId="0">
      <selection activeCell="F1" sqref="F1"/>
    </sheetView>
  </sheetViews>
  <sheetFormatPr defaultRowHeight="12" x14ac:dyDescent="0.2"/>
  <cols>
    <col min="1" max="1" width="2.5703125" style="4" customWidth="1"/>
    <col min="2" max="2" width="49.28515625" style="4" customWidth="1"/>
    <col min="3" max="3" width="21.28515625" style="4" customWidth="1"/>
    <col min="4" max="4" width="16.42578125" style="4" customWidth="1"/>
    <col min="5" max="5" width="18.5703125" style="4" customWidth="1"/>
    <col min="6" max="16384" width="9.140625" style="4"/>
  </cols>
  <sheetData>
    <row r="1" spans="2:6" x14ac:dyDescent="0.2">
      <c r="B1" s="3"/>
      <c r="C1" s="3"/>
      <c r="D1" s="3"/>
      <c r="E1" s="3"/>
    </row>
    <row r="2" spans="2:6" x14ac:dyDescent="0.2">
      <c r="B2" s="288" t="s">
        <v>284</v>
      </c>
      <c r="C2" s="288"/>
      <c r="D2" s="288"/>
      <c r="E2" s="288"/>
    </row>
    <row r="3" spans="2:6" x14ac:dyDescent="0.2">
      <c r="E3" s="101" t="s">
        <v>158</v>
      </c>
    </row>
    <row r="4" spans="2:6" x14ac:dyDescent="0.2">
      <c r="B4" s="289" t="s">
        <v>63</v>
      </c>
      <c r="C4" s="290" t="s">
        <v>145</v>
      </c>
      <c r="D4" s="290"/>
      <c r="E4" s="290"/>
    </row>
    <row r="5" spans="2:6" x14ac:dyDescent="0.2">
      <c r="B5" s="289"/>
      <c r="C5" s="102" t="s">
        <v>155</v>
      </c>
      <c r="D5" s="102" t="s">
        <v>156</v>
      </c>
      <c r="E5" s="289" t="s">
        <v>64</v>
      </c>
    </row>
    <row r="6" spans="2:6" ht="24" x14ac:dyDescent="0.2">
      <c r="B6" s="289"/>
      <c r="C6" s="103" t="s">
        <v>157</v>
      </c>
      <c r="D6" s="103" t="s">
        <v>65</v>
      </c>
      <c r="E6" s="289"/>
    </row>
    <row r="7" spans="2:6" s="15" customFormat="1" x14ac:dyDescent="0.2">
      <c r="B7" s="289"/>
      <c r="C7" s="25" t="s">
        <v>74</v>
      </c>
      <c r="D7" s="27" t="s">
        <v>75</v>
      </c>
      <c r="E7" s="102" t="s">
        <v>76</v>
      </c>
    </row>
    <row r="8" spans="2:6" x14ac:dyDescent="0.2">
      <c r="B8" s="16"/>
      <c r="C8" s="17"/>
      <c r="D8" s="18"/>
      <c r="E8" s="18"/>
    </row>
    <row r="9" spans="2:6" x14ac:dyDescent="0.2">
      <c r="B9" s="16" t="s">
        <v>211</v>
      </c>
      <c r="C9" s="72">
        <v>6734.6</v>
      </c>
      <c r="D9" s="31">
        <v>14.700000000000003</v>
      </c>
      <c r="E9" s="31">
        <v>6749.3</v>
      </c>
    </row>
    <row r="10" spans="2:6" x14ac:dyDescent="0.2">
      <c r="B10" s="16" t="s">
        <v>18</v>
      </c>
      <c r="C10" s="72">
        <v>6379.8</v>
      </c>
      <c r="D10" s="31">
        <v>9.0000000000000018</v>
      </c>
      <c r="E10" s="31">
        <v>6388.8</v>
      </c>
    </row>
    <row r="11" spans="2:6" x14ac:dyDescent="0.2">
      <c r="B11" s="16" t="s">
        <v>19</v>
      </c>
      <c r="C11" s="31">
        <v>1356.4</v>
      </c>
      <c r="D11" s="31" t="s">
        <v>242</v>
      </c>
      <c r="E11" s="72">
        <v>1356.4</v>
      </c>
      <c r="F11" s="5"/>
    </row>
    <row r="12" spans="2:6" x14ac:dyDescent="0.2">
      <c r="B12" s="107" t="s">
        <v>209</v>
      </c>
      <c r="C12" s="31">
        <v>1356.4</v>
      </c>
      <c r="D12" s="31" t="s">
        <v>242</v>
      </c>
      <c r="E12" s="72">
        <v>1356.4</v>
      </c>
      <c r="F12" s="5"/>
    </row>
    <row r="13" spans="2:6" ht="24" x14ac:dyDescent="0.2">
      <c r="B13" s="107" t="s">
        <v>258</v>
      </c>
      <c r="C13" s="31" t="s">
        <v>141</v>
      </c>
      <c r="D13" s="31" t="s">
        <v>141</v>
      </c>
      <c r="E13" s="31" t="s">
        <v>141</v>
      </c>
      <c r="F13" s="5"/>
    </row>
    <row r="14" spans="2:6" x14ac:dyDescent="0.2">
      <c r="B14" s="16" t="s">
        <v>212</v>
      </c>
      <c r="C14" s="31">
        <v>3175.5</v>
      </c>
      <c r="D14" s="31">
        <v>4.9000000000000004</v>
      </c>
      <c r="E14" s="31">
        <v>3180.4</v>
      </c>
      <c r="F14" s="5"/>
    </row>
    <row r="15" spans="2:6" x14ac:dyDescent="0.2">
      <c r="B15" s="16" t="s">
        <v>22</v>
      </c>
      <c r="C15" s="31">
        <v>27.5</v>
      </c>
      <c r="D15" s="31">
        <v>0.1</v>
      </c>
      <c r="E15" s="31">
        <v>27.6</v>
      </c>
      <c r="F15" s="5"/>
    </row>
    <row r="16" spans="2:6" x14ac:dyDescent="0.2">
      <c r="B16" s="16" t="s">
        <v>23</v>
      </c>
      <c r="C16" s="31">
        <v>1053.5</v>
      </c>
      <c r="D16" s="31">
        <v>2.1</v>
      </c>
      <c r="E16" s="31">
        <v>1055.5999999999999</v>
      </c>
      <c r="F16" s="5"/>
    </row>
    <row r="17" spans="2:6" x14ac:dyDescent="0.2">
      <c r="B17" s="16" t="s">
        <v>149</v>
      </c>
      <c r="C17" s="31">
        <v>4</v>
      </c>
      <c r="D17" s="31" t="s">
        <v>141</v>
      </c>
      <c r="E17" s="31">
        <v>4</v>
      </c>
      <c r="F17" s="5"/>
    </row>
    <row r="18" spans="2:6" x14ac:dyDescent="0.2">
      <c r="B18" s="16" t="s">
        <v>24</v>
      </c>
      <c r="C18" s="31">
        <v>205.5</v>
      </c>
      <c r="D18" s="31">
        <v>1.3</v>
      </c>
      <c r="E18" s="31">
        <v>206.8</v>
      </c>
      <c r="F18" s="5"/>
    </row>
    <row r="19" spans="2:6" x14ac:dyDescent="0.2">
      <c r="B19" s="16" t="s">
        <v>150</v>
      </c>
      <c r="C19" s="31" t="s">
        <v>141</v>
      </c>
      <c r="D19" s="31" t="s">
        <v>141</v>
      </c>
      <c r="E19" s="31">
        <v>0</v>
      </c>
      <c r="F19" s="5"/>
    </row>
    <row r="20" spans="2:6" x14ac:dyDescent="0.2">
      <c r="B20" s="16" t="s">
        <v>151</v>
      </c>
      <c r="C20" s="72">
        <v>459.6</v>
      </c>
      <c r="D20" s="31" t="s">
        <v>141</v>
      </c>
      <c r="E20" s="31">
        <v>459.6</v>
      </c>
      <c r="F20" s="5"/>
    </row>
    <row r="21" spans="2:6" x14ac:dyDescent="0.2">
      <c r="B21" s="16" t="s">
        <v>25</v>
      </c>
      <c r="C21" s="31">
        <v>25.8</v>
      </c>
      <c r="D21" s="31">
        <v>0.3</v>
      </c>
      <c r="E21" s="31">
        <v>26.1</v>
      </c>
      <c r="F21" s="5"/>
    </row>
    <row r="22" spans="2:6" x14ac:dyDescent="0.2">
      <c r="B22" s="16" t="s">
        <v>152</v>
      </c>
      <c r="C22" s="31">
        <v>25.9</v>
      </c>
      <c r="D22" s="31">
        <v>0.3</v>
      </c>
      <c r="E22" s="31">
        <v>26.2</v>
      </c>
      <c r="F22" s="5"/>
    </row>
    <row r="23" spans="2:6" x14ac:dyDescent="0.2">
      <c r="B23" s="16" t="s">
        <v>153</v>
      </c>
      <c r="C23" s="31" t="s">
        <v>141</v>
      </c>
      <c r="D23" s="31" t="s">
        <v>141</v>
      </c>
      <c r="E23" s="31">
        <v>0</v>
      </c>
      <c r="F23" s="5"/>
    </row>
    <row r="24" spans="2:6" x14ac:dyDescent="0.2">
      <c r="B24" s="16" t="s">
        <v>154</v>
      </c>
      <c r="C24" s="31">
        <v>46.1</v>
      </c>
      <c r="D24" s="31" t="s">
        <v>141</v>
      </c>
      <c r="E24" s="31">
        <v>46.1</v>
      </c>
      <c r="F24" s="5"/>
    </row>
    <row r="25" spans="2:6" x14ac:dyDescent="0.2">
      <c r="B25" s="16" t="s">
        <v>70</v>
      </c>
      <c r="C25" s="31">
        <v>354.8</v>
      </c>
      <c r="D25" s="31">
        <v>5.7</v>
      </c>
      <c r="E25" s="31">
        <v>360.5</v>
      </c>
    </row>
    <row r="26" spans="2:6" x14ac:dyDescent="0.2">
      <c r="B26" s="16" t="s">
        <v>59</v>
      </c>
      <c r="C26" s="31">
        <v>21.3</v>
      </c>
      <c r="D26" s="31">
        <v>0.6</v>
      </c>
      <c r="E26" s="31">
        <v>21.900000000000002</v>
      </c>
    </row>
    <row r="27" spans="2:6" x14ac:dyDescent="0.2">
      <c r="B27" s="110" t="s">
        <v>0</v>
      </c>
      <c r="C27" s="32">
        <v>6755.9000000000005</v>
      </c>
      <c r="D27" s="32">
        <v>15.300000000000002</v>
      </c>
      <c r="E27" s="32">
        <v>6771.2000000000007</v>
      </c>
    </row>
    <row r="28" spans="2:6" s="132" customFormat="1" ht="11.25" x14ac:dyDescent="0.2">
      <c r="B28" s="133" t="s">
        <v>256</v>
      </c>
      <c r="C28" s="134"/>
      <c r="D28" s="134"/>
      <c r="E28" s="134"/>
    </row>
    <row r="29" spans="2:6" s="132" customFormat="1" ht="24.75" customHeight="1" x14ac:dyDescent="0.2">
      <c r="B29" s="275" t="s">
        <v>253</v>
      </c>
      <c r="C29" s="275"/>
      <c r="D29" s="275"/>
      <c r="E29" s="275"/>
    </row>
    <row r="30" spans="2:6" x14ac:dyDescent="0.2">
      <c r="B30" s="286"/>
      <c r="C30" s="286"/>
      <c r="D30" s="286"/>
      <c r="E30" s="286"/>
      <c r="F30" s="287"/>
    </row>
  </sheetData>
  <mergeCells count="6">
    <mergeCell ref="B30:F30"/>
    <mergeCell ref="B29:E29"/>
    <mergeCell ref="B2:E2"/>
    <mergeCell ref="B4:B7"/>
    <mergeCell ref="C4:E4"/>
    <mergeCell ref="E5:E6"/>
  </mergeCells>
  <phoneticPr fontId="4" type="noConversion"/>
  <pageMargins left="1.5" right="0.75" top="0.75" bottom="0.75" header="0.5" footer="0.5"/>
  <pageSetup paperSize="9" scale="90" orientation="landscape" r:id="rId1"/>
  <headerFooter alignWithMargins="0"/>
  <ignoredErrors>
    <ignoredError sqref="C7:D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I68"/>
  <sheetViews>
    <sheetView zoomScaleNormal="100" workbookViewId="0">
      <selection activeCell="J1" sqref="J1"/>
    </sheetView>
  </sheetViews>
  <sheetFormatPr defaultRowHeight="12" x14ac:dyDescent="0.2"/>
  <cols>
    <col min="1" max="1" width="3.42578125" style="4" customWidth="1"/>
    <col min="2" max="2" width="47.42578125" style="4" customWidth="1"/>
    <col min="3" max="3" width="12.28515625" style="4" customWidth="1"/>
    <col min="4" max="4" width="13.7109375" style="4" customWidth="1"/>
    <col min="5" max="5" width="17.42578125" style="4" customWidth="1"/>
    <col min="6" max="6" width="12.5703125" style="4" customWidth="1"/>
    <col min="7" max="7" width="12" style="4" customWidth="1"/>
    <col min="8" max="8" width="12.5703125" style="4" customWidth="1"/>
    <col min="9" max="9" width="14.7109375" style="4" customWidth="1"/>
    <col min="10" max="16384" width="9.140625" style="4"/>
  </cols>
  <sheetData>
    <row r="1" spans="2:9" x14ac:dyDescent="0.2">
      <c r="B1" s="2"/>
      <c r="C1" s="3"/>
      <c r="D1" s="3"/>
      <c r="E1" s="3"/>
      <c r="F1" s="3"/>
      <c r="G1" s="3"/>
      <c r="H1" s="3"/>
      <c r="I1" s="3"/>
    </row>
    <row r="2" spans="2:9" x14ac:dyDescent="0.2">
      <c r="B2" s="35" t="s">
        <v>285</v>
      </c>
      <c r="C2" s="36"/>
      <c r="D2" s="3"/>
      <c r="E2" s="3"/>
      <c r="F2" s="2"/>
      <c r="G2" s="3"/>
      <c r="H2" s="2"/>
      <c r="I2" s="3"/>
    </row>
    <row r="3" spans="2:9" x14ac:dyDescent="0.2">
      <c r="B3" s="37"/>
      <c r="H3" s="293" t="s">
        <v>158</v>
      </c>
      <c r="I3" s="293"/>
    </row>
    <row r="4" spans="2:9" ht="9.75" customHeight="1" x14ac:dyDescent="0.2">
      <c r="B4" s="294" t="s">
        <v>63</v>
      </c>
      <c r="C4" s="278" t="s">
        <v>49</v>
      </c>
      <c r="D4" s="278"/>
      <c r="E4" s="278"/>
      <c r="F4" s="296" t="s">
        <v>50</v>
      </c>
      <c r="G4" s="296" t="s">
        <v>213</v>
      </c>
      <c r="H4" s="296" t="s">
        <v>214</v>
      </c>
      <c r="I4" s="296" t="s">
        <v>51</v>
      </c>
    </row>
    <row r="5" spans="2:9" ht="6.75" customHeight="1" x14ac:dyDescent="0.2">
      <c r="B5" s="295"/>
      <c r="C5" s="278"/>
      <c r="D5" s="278"/>
      <c r="E5" s="278"/>
      <c r="F5" s="296"/>
      <c r="G5" s="296"/>
      <c r="H5" s="296"/>
      <c r="I5" s="296"/>
    </row>
    <row r="6" spans="2:9" ht="76.5" customHeight="1" x14ac:dyDescent="0.2">
      <c r="B6" s="295"/>
      <c r="C6" s="105" t="s">
        <v>52</v>
      </c>
      <c r="D6" s="105" t="s">
        <v>49</v>
      </c>
      <c r="E6" s="105" t="s">
        <v>53</v>
      </c>
      <c r="F6" s="296"/>
      <c r="G6" s="296"/>
      <c r="H6" s="296"/>
      <c r="I6" s="296"/>
    </row>
    <row r="7" spans="2:9" x14ac:dyDescent="0.2">
      <c r="B7" s="295"/>
      <c r="C7" s="140" t="s">
        <v>54</v>
      </c>
      <c r="D7" s="140" t="s">
        <v>55</v>
      </c>
      <c r="E7" s="141" t="s">
        <v>56</v>
      </c>
      <c r="F7" s="139" t="s">
        <v>57</v>
      </c>
      <c r="G7" s="297"/>
      <c r="H7" s="297"/>
      <c r="I7" s="140" t="s">
        <v>58</v>
      </c>
    </row>
    <row r="8" spans="2:9" x14ac:dyDescent="0.2">
      <c r="B8" s="28" t="s">
        <v>211</v>
      </c>
      <c r="C8" s="142">
        <v>1793.1</v>
      </c>
      <c r="D8" s="143">
        <v>33694</v>
      </c>
      <c r="E8" s="142">
        <v>35487.1</v>
      </c>
      <c r="F8" s="143">
        <v>173.51499999999999</v>
      </c>
      <c r="G8" s="143">
        <v>102.3</v>
      </c>
      <c r="H8" s="143">
        <v>71.215000000000003</v>
      </c>
      <c r="I8" s="143">
        <v>35660.614999999998</v>
      </c>
    </row>
    <row r="9" spans="2:9" x14ac:dyDescent="0.2">
      <c r="B9" s="28" t="s">
        <v>18</v>
      </c>
      <c r="C9" s="142">
        <v>1616.3</v>
      </c>
      <c r="D9" s="143">
        <v>29960.999999999996</v>
      </c>
      <c r="E9" s="142">
        <v>31577.299999999996</v>
      </c>
      <c r="F9" s="143">
        <v>158.58882911582617</v>
      </c>
      <c r="G9" s="143">
        <v>102.3</v>
      </c>
      <c r="H9" s="143">
        <v>56.288829115826175</v>
      </c>
      <c r="I9" s="143">
        <v>31735.888829115822</v>
      </c>
    </row>
    <row r="10" spans="2:9" x14ac:dyDescent="0.2">
      <c r="B10" s="28" t="s">
        <v>19</v>
      </c>
      <c r="C10" s="142">
        <v>583.4</v>
      </c>
      <c r="D10" s="143">
        <v>5789.5</v>
      </c>
      <c r="E10" s="142">
        <v>6372.9</v>
      </c>
      <c r="F10" s="143">
        <v>135.17438841137223</v>
      </c>
      <c r="G10" s="143">
        <v>102.3</v>
      </c>
      <c r="H10" s="143">
        <v>32.874388411372244</v>
      </c>
      <c r="I10" s="143">
        <v>6508.0743884113717</v>
      </c>
    </row>
    <row r="11" spans="2:9" ht="22.5" customHeight="1" x14ac:dyDescent="0.2">
      <c r="B11" s="29" t="s">
        <v>209</v>
      </c>
      <c r="C11" s="142">
        <v>583.4</v>
      </c>
      <c r="D11" s="143">
        <v>5789.5</v>
      </c>
      <c r="E11" s="142">
        <v>6372.9</v>
      </c>
      <c r="F11" s="143">
        <v>32.874388411372244</v>
      </c>
      <c r="G11" s="143" t="s">
        <v>242</v>
      </c>
      <c r="H11" s="143">
        <v>32.874388411372244</v>
      </c>
      <c r="I11" s="143">
        <v>6405.7743884113715</v>
      </c>
    </row>
    <row r="12" spans="2:9" ht="27" customHeight="1" x14ac:dyDescent="0.2">
      <c r="B12" s="29" t="s">
        <v>159</v>
      </c>
      <c r="C12" s="142" t="s">
        <v>141</v>
      </c>
      <c r="D12" s="142" t="s">
        <v>141</v>
      </c>
      <c r="E12" s="142" t="s">
        <v>141</v>
      </c>
      <c r="F12" s="143">
        <v>102.3</v>
      </c>
      <c r="G12" s="143">
        <v>102.3</v>
      </c>
      <c r="H12" s="142" t="s">
        <v>141</v>
      </c>
      <c r="I12" s="143">
        <v>102.3</v>
      </c>
    </row>
    <row r="13" spans="2:9" x14ac:dyDescent="0.2">
      <c r="B13" s="28" t="s">
        <v>212</v>
      </c>
      <c r="C13" s="142">
        <v>426</v>
      </c>
      <c r="D13" s="143">
        <v>10765.1</v>
      </c>
      <c r="E13" s="142">
        <v>11191.1</v>
      </c>
      <c r="F13" s="143">
        <v>23.414440704453931</v>
      </c>
      <c r="G13" s="143"/>
      <c r="H13" s="143">
        <v>23.414440704453931</v>
      </c>
      <c r="I13" s="143">
        <v>11214.514440704454</v>
      </c>
    </row>
    <row r="14" spans="2:9" x14ac:dyDescent="0.2">
      <c r="B14" s="28" t="s">
        <v>22</v>
      </c>
      <c r="C14" s="142">
        <v>1.7</v>
      </c>
      <c r="D14" s="143">
        <v>301.79999999999995</v>
      </c>
      <c r="E14" s="142">
        <v>303.49999999999994</v>
      </c>
      <c r="F14" s="142" t="s">
        <v>141</v>
      </c>
      <c r="G14" s="142" t="s">
        <v>141</v>
      </c>
      <c r="H14" s="142" t="s">
        <v>141</v>
      </c>
      <c r="I14" s="143">
        <v>303.49999999999994</v>
      </c>
    </row>
    <row r="15" spans="2:9" x14ac:dyDescent="0.2">
      <c r="B15" s="28" t="s">
        <v>23</v>
      </c>
      <c r="C15" s="142">
        <v>256.60000000000002</v>
      </c>
      <c r="D15" s="143">
        <v>5893.8</v>
      </c>
      <c r="E15" s="142">
        <v>6150.4000000000005</v>
      </c>
      <c r="F15" s="142" t="s">
        <v>141</v>
      </c>
      <c r="G15" s="142" t="s">
        <v>141</v>
      </c>
      <c r="H15" s="142" t="s">
        <v>141</v>
      </c>
      <c r="I15" s="143">
        <v>6150.4000000000005</v>
      </c>
    </row>
    <row r="16" spans="2:9" x14ac:dyDescent="0.2">
      <c r="B16" s="28" t="s">
        <v>149</v>
      </c>
      <c r="C16" s="142">
        <v>1.2</v>
      </c>
      <c r="D16" s="143">
        <v>41.1</v>
      </c>
      <c r="E16" s="142">
        <v>42.300000000000004</v>
      </c>
      <c r="F16" s="142" t="s">
        <v>141</v>
      </c>
      <c r="G16" s="142" t="s">
        <v>141</v>
      </c>
      <c r="H16" s="142" t="s">
        <v>141</v>
      </c>
      <c r="I16" s="143">
        <v>42.300000000000004</v>
      </c>
    </row>
    <row r="17" spans="2:9" x14ac:dyDescent="0.2">
      <c r="B17" s="28" t="s">
        <v>24</v>
      </c>
      <c r="C17" s="142">
        <v>4.3</v>
      </c>
      <c r="D17" s="143">
        <v>2007.9</v>
      </c>
      <c r="E17" s="142">
        <v>2012.2</v>
      </c>
      <c r="F17" s="142" t="s">
        <v>141</v>
      </c>
      <c r="G17" s="142" t="s">
        <v>141</v>
      </c>
      <c r="H17" s="142" t="s">
        <v>141</v>
      </c>
      <c r="I17" s="143">
        <v>2012.2</v>
      </c>
    </row>
    <row r="18" spans="2:9" x14ac:dyDescent="0.2">
      <c r="B18" s="28" t="s">
        <v>150</v>
      </c>
      <c r="C18" s="142">
        <v>49.5</v>
      </c>
      <c r="D18" s="143">
        <v>221.29999999999998</v>
      </c>
      <c r="E18" s="142">
        <v>270.79999999999995</v>
      </c>
      <c r="F18" s="142" t="s">
        <v>141</v>
      </c>
      <c r="G18" s="142" t="s">
        <v>141</v>
      </c>
      <c r="H18" s="142" t="s">
        <v>141</v>
      </c>
      <c r="I18" s="143">
        <v>270.79999999999995</v>
      </c>
    </row>
    <row r="19" spans="2:9" x14ac:dyDescent="0.2">
      <c r="B19" s="28" t="s">
        <v>151</v>
      </c>
      <c r="C19" s="142" t="s">
        <v>141</v>
      </c>
      <c r="D19" s="143">
        <v>2420.8000000000002</v>
      </c>
      <c r="E19" s="142">
        <v>2420.8000000000002</v>
      </c>
      <c r="F19" s="142" t="s">
        <v>141</v>
      </c>
      <c r="G19" s="142" t="s">
        <v>141</v>
      </c>
      <c r="H19" s="142" t="s">
        <v>141</v>
      </c>
      <c r="I19" s="143">
        <v>2420.8000000000002</v>
      </c>
    </row>
    <row r="20" spans="2:9" x14ac:dyDescent="0.2">
      <c r="B20" s="28" t="s">
        <v>25</v>
      </c>
      <c r="C20" s="142">
        <v>56.8</v>
      </c>
      <c r="D20" s="143">
        <v>512.9</v>
      </c>
      <c r="E20" s="142">
        <v>569.69999999999993</v>
      </c>
      <c r="F20" s="142" t="s">
        <v>141</v>
      </c>
      <c r="G20" s="142" t="s">
        <v>141</v>
      </c>
      <c r="H20" s="142" t="s">
        <v>141</v>
      </c>
      <c r="I20" s="143">
        <v>569.69999999999993</v>
      </c>
    </row>
    <row r="21" spans="2:9" x14ac:dyDescent="0.2">
      <c r="B21" s="28" t="s">
        <v>152</v>
      </c>
      <c r="C21" s="142">
        <v>55.3</v>
      </c>
      <c r="D21" s="143">
        <v>786.4</v>
      </c>
      <c r="E21" s="142">
        <v>841.69999999999993</v>
      </c>
      <c r="F21" s="142" t="s">
        <v>141</v>
      </c>
      <c r="G21" s="142" t="s">
        <v>141</v>
      </c>
      <c r="H21" s="142" t="s">
        <v>141</v>
      </c>
      <c r="I21" s="143">
        <v>841.69999999999993</v>
      </c>
    </row>
    <row r="22" spans="2:9" x14ac:dyDescent="0.2">
      <c r="B22" s="28" t="s">
        <v>153</v>
      </c>
      <c r="C22" s="142">
        <v>107.5</v>
      </c>
      <c r="D22" s="143">
        <v>374.6</v>
      </c>
      <c r="E22" s="142">
        <v>482.1</v>
      </c>
      <c r="F22" s="142" t="s">
        <v>141</v>
      </c>
      <c r="G22" s="142" t="s">
        <v>141</v>
      </c>
      <c r="H22" s="142" t="s">
        <v>141</v>
      </c>
      <c r="I22" s="143">
        <v>482.1</v>
      </c>
    </row>
    <row r="23" spans="2:9" x14ac:dyDescent="0.2">
      <c r="B23" s="28" t="s">
        <v>154</v>
      </c>
      <c r="C23" s="142">
        <v>74</v>
      </c>
      <c r="D23" s="143">
        <v>845.8</v>
      </c>
      <c r="E23" s="142">
        <v>919.8</v>
      </c>
      <c r="F23" s="142" t="s">
        <v>141</v>
      </c>
      <c r="G23" s="142" t="s">
        <v>141</v>
      </c>
      <c r="H23" s="142" t="s">
        <v>141</v>
      </c>
      <c r="I23" s="143">
        <v>919.8</v>
      </c>
    </row>
    <row r="24" spans="2:9" x14ac:dyDescent="0.2">
      <c r="B24" s="28" t="s">
        <v>70</v>
      </c>
      <c r="C24" s="142">
        <v>176.8</v>
      </c>
      <c r="D24" s="143">
        <v>3733</v>
      </c>
      <c r="E24" s="142">
        <v>3909.8</v>
      </c>
      <c r="F24" s="143">
        <v>14.926170884173828</v>
      </c>
      <c r="G24" s="142" t="s">
        <v>141</v>
      </c>
      <c r="H24" s="143">
        <v>14.926170884173828</v>
      </c>
      <c r="I24" s="143">
        <v>3924.7261708841738</v>
      </c>
    </row>
    <row r="25" spans="2:9" x14ac:dyDescent="0.2">
      <c r="B25" s="28" t="s">
        <v>59</v>
      </c>
      <c r="C25" s="142" t="s">
        <v>141</v>
      </c>
      <c r="D25" s="143">
        <v>73.3</v>
      </c>
      <c r="E25" s="142">
        <v>73.3</v>
      </c>
      <c r="F25" s="142" t="s">
        <v>141</v>
      </c>
      <c r="G25" s="142" t="s">
        <v>141</v>
      </c>
      <c r="H25" s="142" t="s">
        <v>141</v>
      </c>
      <c r="I25" s="143">
        <v>73.3</v>
      </c>
    </row>
    <row r="26" spans="2:9" ht="23.25" customHeight="1" x14ac:dyDescent="0.2">
      <c r="B26" s="73" t="s">
        <v>0</v>
      </c>
      <c r="C26" s="144">
        <v>1793.1</v>
      </c>
      <c r="D26" s="144">
        <v>33767.300000000003</v>
      </c>
      <c r="E26" s="145">
        <v>35560.400000000001</v>
      </c>
      <c r="F26" s="144">
        <v>173.51499999999999</v>
      </c>
      <c r="G26" s="144">
        <v>102.3</v>
      </c>
      <c r="H26" s="144">
        <v>71.215000000000003</v>
      </c>
      <c r="I26" s="144">
        <v>35733.915000000001</v>
      </c>
    </row>
    <row r="27" spans="2:9" s="132" customFormat="1" ht="11.25" x14ac:dyDescent="0.2">
      <c r="B27" s="291" t="s">
        <v>253</v>
      </c>
      <c r="C27" s="291"/>
      <c r="D27" s="291"/>
      <c r="E27" s="291"/>
      <c r="F27" s="291"/>
      <c r="G27" s="291"/>
      <c r="H27" s="291"/>
      <c r="I27" s="291"/>
    </row>
    <row r="28" spans="2:9" s="132" customFormat="1" ht="11.25" x14ac:dyDescent="0.2">
      <c r="B28" s="291" t="s">
        <v>281</v>
      </c>
      <c r="C28" s="291"/>
      <c r="D28" s="291"/>
      <c r="E28" s="291"/>
      <c r="F28" s="291"/>
      <c r="G28" s="291"/>
      <c r="H28" s="291"/>
      <c r="I28" s="291"/>
    </row>
    <row r="29" spans="2:9" ht="26.25" customHeight="1" x14ac:dyDescent="0.2">
      <c r="B29" s="292"/>
      <c r="C29" s="292"/>
      <c r="D29" s="292"/>
      <c r="E29" s="292"/>
      <c r="F29" s="292"/>
      <c r="G29" s="292"/>
      <c r="H29" s="292"/>
      <c r="I29" s="292"/>
    </row>
    <row r="30" spans="2:9" ht="28.5" customHeight="1" x14ac:dyDescent="0.2">
      <c r="E30" s="5"/>
    </row>
    <row r="31" spans="2:9" x14ac:dyDescent="0.2">
      <c r="E31" s="6"/>
      <c r="F31" s="6"/>
      <c r="G31" s="6"/>
      <c r="H31" s="6"/>
      <c r="I31" s="7"/>
    </row>
    <row r="32" spans="2:9" x14ac:dyDescent="0.2">
      <c r="B32" s="71"/>
      <c r="E32" s="7"/>
      <c r="F32" s="6"/>
      <c r="G32" s="6"/>
      <c r="H32" s="6"/>
      <c r="I32" s="6"/>
    </row>
    <row r="33" spans="2:9" x14ac:dyDescent="0.2">
      <c r="E33" s="6"/>
      <c r="F33" s="6"/>
      <c r="G33" s="6"/>
      <c r="H33" s="6"/>
      <c r="I33" s="6"/>
    </row>
    <row r="34" spans="2:9" x14ac:dyDescent="0.2">
      <c r="E34" s="6"/>
      <c r="F34" s="6"/>
      <c r="G34" s="6"/>
      <c r="H34" s="6"/>
      <c r="I34" s="6"/>
    </row>
    <row r="35" spans="2:9" x14ac:dyDescent="0.2">
      <c r="B35" s="9"/>
      <c r="E35" s="6"/>
      <c r="F35" s="6"/>
      <c r="G35" s="6"/>
      <c r="H35" s="6"/>
      <c r="I35" s="6"/>
    </row>
    <row r="36" spans="2:9" x14ac:dyDescent="0.2">
      <c r="B36" s="9"/>
      <c r="E36" s="6"/>
      <c r="F36" s="6"/>
      <c r="G36" s="6"/>
      <c r="H36" s="6"/>
      <c r="I36" s="6"/>
    </row>
    <row r="37" spans="2:9" x14ac:dyDescent="0.2">
      <c r="E37" s="6"/>
      <c r="F37" s="6"/>
      <c r="G37" s="6"/>
      <c r="H37" s="6"/>
      <c r="I37" s="6"/>
    </row>
    <row r="38" spans="2:9" x14ac:dyDescent="0.2">
      <c r="E38" s="6"/>
      <c r="F38" s="6"/>
      <c r="G38" s="6"/>
      <c r="H38" s="6"/>
      <c r="I38" s="6"/>
    </row>
    <row r="39" spans="2:9" x14ac:dyDescent="0.2">
      <c r="E39" s="6"/>
      <c r="F39" s="6"/>
      <c r="G39" s="6"/>
      <c r="H39" s="6"/>
      <c r="I39" s="6"/>
    </row>
    <row r="40" spans="2:9" x14ac:dyDescent="0.2">
      <c r="E40" s="6"/>
      <c r="F40" s="6"/>
      <c r="G40" s="6"/>
      <c r="H40" s="6"/>
      <c r="I40" s="6"/>
    </row>
    <row r="41" spans="2:9" x14ac:dyDescent="0.2">
      <c r="E41" s="6"/>
      <c r="F41" s="6"/>
      <c r="G41" s="6"/>
      <c r="H41" s="6"/>
      <c r="I41" s="6"/>
    </row>
    <row r="42" spans="2:9" x14ac:dyDescent="0.2">
      <c r="E42" s="6"/>
      <c r="F42" s="6"/>
      <c r="G42" s="6"/>
      <c r="H42" s="6"/>
      <c r="I42" s="6"/>
    </row>
    <row r="43" spans="2:9" x14ac:dyDescent="0.2">
      <c r="E43" s="6"/>
      <c r="F43" s="6"/>
      <c r="G43" s="6"/>
      <c r="H43" s="6"/>
      <c r="I43" s="6"/>
    </row>
    <row r="44" spans="2:9" x14ac:dyDescent="0.2">
      <c r="E44" s="6"/>
      <c r="F44" s="6"/>
      <c r="G44" s="6"/>
      <c r="H44" s="6"/>
      <c r="I44" s="6"/>
    </row>
    <row r="45" spans="2:9" x14ac:dyDescent="0.2">
      <c r="E45" s="6"/>
      <c r="F45" s="6"/>
      <c r="G45" s="6"/>
      <c r="H45" s="6"/>
      <c r="I45" s="6"/>
    </row>
    <row r="46" spans="2:9" x14ac:dyDescent="0.2">
      <c r="E46" s="6"/>
      <c r="F46" s="6"/>
      <c r="G46" s="6"/>
      <c r="H46" s="6"/>
      <c r="I46" s="6"/>
    </row>
    <row r="47" spans="2:9" x14ac:dyDescent="0.2">
      <c r="E47" s="6"/>
      <c r="F47" s="6"/>
      <c r="G47" s="6"/>
      <c r="H47" s="6"/>
      <c r="I47" s="6"/>
    </row>
    <row r="48" spans="2:9" x14ac:dyDescent="0.2">
      <c r="E48" s="6"/>
      <c r="F48" s="6"/>
      <c r="G48" s="6"/>
      <c r="H48" s="6"/>
      <c r="I48" s="6"/>
    </row>
    <row r="49" spans="3:9" x14ac:dyDescent="0.2">
      <c r="C49" s="6"/>
      <c r="D49" s="6"/>
      <c r="E49" s="6"/>
      <c r="F49" s="6"/>
      <c r="G49" s="6"/>
      <c r="H49" s="6"/>
      <c r="I49" s="6"/>
    </row>
    <row r="50" spans="3:9" x14ac:dyDescent="0.2">
      <c r="C50" s="6"/>
      <c r="D50" s="6"/>
      <c r="E50" s="6"/>
      <c r="F50" s="6"/>
      <c r="G50" s="6"/>
      <c r="H50" s="6"/>
      <c r="I50" s="6"/>
    </row>
    <row r="51" spans="3:9" x14ac:dyDescent="0.2">
      <c r="C51" s="6"/>
      <c r="D51" s="6"/>
      <c r="E51" s="6"/>
      <c r="F51" s="6"/>
      <c r="G51" s="6"/>
      <c r="H51" s="6"/>
      <c r="I51" s="6"/>
    </row>
    <row r="52" spans="3:9" x14ac:dyDescent="0.2">
      <c r="C52" s="6"/>
      <c r="D52" s="6"/>
      <c r="E52" s="6"/>
      <c r="F52" s="6"/>
      <c r="G52" s="6"/>
      <c r="H52" s="6"/>
      <c r="I52" s="6"/>
    </row>
    <row r="53" spans="3:9" x14ac:dyDescent="0.2">
      <c r="C53" s="6"/>
      <c r="D53" s="6"/>
      <c r="E53" s="6"/>
      <c r="F53" s="6"/>
      <c r="G53" s="6"/>
      <c r="H53" s="6"/>
      <c r="I53" s="6"/>
    </row>
    <row r="54" spans="3:9" x14ac:dyDescent="0.2">
      <c r="C54" s="6"/>
      <c r="D54" s="6"/>
      <c r="E54" s="6"/>
      <c r="F54" s="6"/>
      <c r="G54" s="6"/>
      <c r="H54" s="6"/>
      <c r="I54" s="6"/>
    </row>
    <row r="55" spans="3:9" x14ac:dyDescent="0.2">
      <c r="C55" s="6"/>
      <c r="D55" s="6"/>
      <c r="E55" s="6"/>
      <c r="F55" s="6"/>
      <c r="G55" s="6"/>
      <c r="H55" s="6"/>
      <c r="I55" s="6"/>
    </row>
    <row r="56" spans="3:9" x14ac:dyDescent="0.2">
      <c r="C56" s="6"/>
      <c r="D56" s="6"/>
      <c r="E56" s="6"/>
      <c r="F56" s="6"/>
      <c r="G56" s="6"/>
      <c r="H56" s="6"/>
      <c r="I56" s="6"/>
    </row>
    <row r="57" spans="3:9" x14ac:dyDescent="0.2">
      <c r="C57" s="6"/>
      <c r="D57" s="6"/>
      <c r="E57" s="6"/>
      <c r="F57" s="6"/>
      <c r="G57" s="6"/>
      <c r="H57" s="6"/>
      <c r="I57" s="6"/>
    </row>
    <row r="58" spans="3:9" x14ac:dyDescent="0.2">
      <c r="C58" s="6"/>
      <c r="D58" s="6"/>
      <c r="E58" s="6"/>
      <c r="F58" s="6"/>
      <c r="G58" s="6"/>
      <c r="H58" s="6"/>
      <c r="I58" s="6"/>
    </row>
    <row r="59" spans="3:9" x14ac:dyDescent="0.2">
      <c r="C59" s="6"/>
      <c r="D59" s="6"/>
      <c r="E59" s="6"/>
      <c r="F59" s="6"/>
      <c r="G59" s="6"/>
      <c r="H59" s="6"/>
      <c r="I59" s="6"/>
    </row>
    <row r="60" spans="3:9" x14ac:dyDescent="0.2">
      <c r="C60" s="6"/>
      <c r="D60" s="6"/>
      <c r="E60" s="6"/>
      <c r="F60" s="6"/>
      <c r="G60" s="6"/>
      <c r="H60" s="6"/>
      <c r="I60" s="6"/>
    </row>
    <row r="61" spans="3:9" x14ac:dyDescent="0.2">
      <c r="C61" s="6"/>
      <c r="D61" s="6"/>
      <c r="E61" s="6"/>
      <c r="F61" s="6"/>
      <c r="G61" s="6"/>
      <c r="H61" s="6"/>
      <c r="I61" s="6"/>
    </row>
    <row r="62" spans="3:9" x14ac:dyDescent="0.2">
      <c r="C62" s="6"/>
      <c r="D62" s="6"/>
      <c r="E62" s="6"/>
      <c r="F62" s="6"/>
      <c r="G62" s="6"/>
      <c r="H62" s="6"/>
      <c r="I62" s="6"/>
    </row>
    <row r="63" spans="3:9" x14ac:dyDescent="0.2">
      <c r="C63" s="6"/>
      <c r="D63" s="6"/>
      <c r="E63" s="6"/>
      <c r="F63" s="6"/>
      <c r="G63" s="6"/>
      <c r="H63" s="6"/>
      <c r="I63" s="6"/>
    </row>
    <row r="64" spans="3:9" x14ac:dyDescent="0.2">
      <c r="C64" s="6"/>
      <c r="D64" s="6"/>
      <c r="E64" s="6"/>
      <c r="F64" s="6"/>
      <c r="G64" s="6"/>
      <c r="H64" s="6"/>
      <c r="I64" s="6"/>
    </row>
    <row r="65" spans="3:9" x14ac:dyDescent="0.2">
      <c r="C65" s="6"/>
      <c r="D65" s="6"/>
      <c r="E65" s="6"/>
      <c r="F65" s="6"/>
      <c r="G65" s="6"/>
      <c r="H65" s="6"/>
      <c r="I65" s="6"/>
    </row>
    <row r="66" spans="3:9" x14ac:dyDescent="0.2">
      <c r="C66" s="6"/>
      <c r="D66" s="6"/>
      <c r="E66" s="6"/>
      <c r="F66" s="6"/>
      <c r="G66" s="6"/>
      <c r="H66" s="6"/>
      <c r="I66" s="6"/>
    </row>
    <row r="67" spans="3:9" x14ac:dyDescent="0.2">
      <c r="C67" s="6"/>
      <c r="D67" s="6"/>
      <c r="E67" s="6"/>
      <c r="F67" s="6"/>
      <c r="G67" s="6"/>
      <c r="H67" s="6"/>
      <c r="I67" s="6"/>
    </row>
    <row r="68" spans="3:9" x14ac:dyDescent="0.2">
      <c r="C68" s="6"/>
      <c r="D68" s="6"/>
      <c r="E68" s="6"/>
      <c r="F68" s="6"/>
      <c r="G68" s="6"/>
      <c r="H68" s="6"/>
      <c r="I68" s="6"/>
    </row>
  </sheetData>
  <mergeCells count="10">
    <mergeCell ref="B28:I28"/>
    <mergeCell ref="B27:I27"/>
    <mergeCell ref="B29:I29"/>
    <mergeCell ref="H3:I3"/>
    <mergeCell ref="B4:B7"/>
    <mergeCell ref="C4:E5"/>
    <mergeCell ref="F4:F6"/>
    <mergeCell ref="I4:I6"/>
    <mergeCell ref="G4:G7"/>
    <mergeCell ref="H4:H7"/>
  </mergeCells>
  <phoneticPr fontId="4" type="noConversion"/>
  <pageMargins left="0.75" right="0.75" top="0.75" bottom="0.75" header="0.5" footer="0.5"/>
  <pageSetup paperSize="9" scale="85" orientation="landscape" r:id="rId1"/>
  <headerFooter alignWithMargins="0"/>
  <ignoredErrors>
    <ignoredError sqref="C7:D7 F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T56"/>
  <sheetViews>
    <sheetView zoomScaleNormal="100" workbookViewId="0">
      <selection activeCell="I1" sqref="I1"/>
    </sheetView>
  </sheetViews>
  <sheetFormatPr defaultRowHeight="12" x14ac:dyDescent="0.2"/>
  <cols>
    <col min="1" max="1" width="3" style="1" customWidth="1"/>
    <col min="2" max="2" width="46" style="1" customWidth="1"/>
    <col min="3" max="3" width="10.7109375" style="1" bestFit="1" customWidth="1"/>
    <col min="4" max="5" width="12.28515625" style="1" customWidth="1"/>
    <col min="6" max="6" width="10.85546875" style="1" customWidth="1"/>
    <col min="7" max="7" width="11.42578125" style="1" customWidth="1"/>
    <col min="8" max="8" width="11.5703125" style="1" customWidth="1"/>
    <col min="9" max="9" width="12" style="1" customWidth="1"/>
    <col min="10" max="10" width="10.85546875" style="1" customWidth="1"/>
    <col min="11" max="11" width="12.5703125" style="1" customWidth="1"/>
    <col min="12" max="12" width="16.28515625" style="1" customWidth="1"/>
    <col min="13" max="14" width="13.140625" style="1" customWidth="1"/>
    <col min="15" max="15" width="15.85546875" style="1" bestFit="1" customWidth="1"/>
    <col min="16" max="16" width="14.140625" style="1" customWidth="1"/>
    <col min="17" max="17" width="12" style="1" customWidth="1"/>
    <col min="18" max="18" width="13.5703125" style="1" customWidth="1"/>
    <col min="19" max="19" width="16.28515625" style="1" customWidth="1"/>
    <col min="20" max="20" width="49.140625" style="1" customWidth="1"/>
    <col min="21" max="21" width="9.140625" style="1"/>
    <col min="22" max="22" width="10.5703125" style="1" bestFit="1" customWidth="1"/>
    <col min="23" max="16384" width="9.140625" style="1"/>
  </cols>
  <sheetData>
    <row r="2" spans="2:20" ht="27.75" customHeight="1" x14ac:dyDescent="0.2">
      <c r="B2" s="302" t="s">
        <v>286</v>
      </c>
      <c r="C2" s="287"/>
      <c r="D2" s="287"/>
      <c r="E2" s="287"/>
      <c r="F2" s="287"/>
      <c r="G2" s="287"/>
      <c r="H2" s="287"/>
      <c r="I2" s="287"/>
      <c r="J2" s="287"/>
      <c r="K2" s="287"/>
      <c r="L2" s="78"/>
      <c r="M2" s="301" t="s">
        <v>287</v>
      </c>
      <c r="N2" s="286"/>
      <c r="O2" s="286"/>
      <c r="P2" s="286"/>
      <c r="Q2" s="286"/>
      <c r="R2" s="286"/>
      <c r="S2" s="286"/>
      <c r="T2" s="286"/>
    </row>
    <row r="3" spans="2:20" ht="15" customHeight="1" x14ac:dyDescent="0.2">
      <c r="L3" s="79" t="s">
        <v>277</v>
      </c>
      <c r="S3" s="79" t="s">
        <v>277</v>
      </c>
    </row>
    <row r="4" spans="2:20" ht="18" customHeight="1" x14ac:dyDescent="0.2">
      <c r="B4" s="298" t="s">
        <v>124</v>
      </c>
      <c r="C4" s="303" t="s">
        <v>123</v>
      </c>
      <c r="D4" s="303"/>
      <c r="E4" s="303"/>
      <c r="F4" s="303"/>
      <c r="G4" s="303"/>
      <c r="H4" s="303"/>
      <c r="I4" s="303"/>
      <c r="J4" s="303"/>
      <c r="K4" s="303"/>
      <c r="L4" s="305" t="s">
        <v>123</v>
      </c>
      <c r="M4" s="306"/>
      <c r="N4" s="306"/>
      <c r="O4" s="306"/>
      <c r="P4" s="306"/>
      <c r="Q4" s="306"/>
      <c r="R4" s="296" t="s">
        <v>114</v>
      </c>
      <c r="S4" s="296" t="s">
        <v>168</v>
      </c>
      <c r="T4" s="298" t="s">
        <v>124</v>
      </c>
    </row>
    <row r="5" spans="2:20" ht="129" customHeight="1" x14ac:dyDescent="0.2">
      <c r="B5" s="299"/>
      <c r="C5" s="106" t="s">
        <v>108</v>
      </c>
      <c r="D5" s="106" t="s">
        <v>109</v>
      </c>
      <c r="E5" s="106" t="s">
        <v>163</v>
      </c>
      <c r="F5" s="106" t="s">
        <v>162</v>
      </c>
      <c r="G5" s="106" t="s">
        <v>112</v>
      </c>
      <c r="H5" s="106" t="s">
        <v>113</v>
      </c>
      <c r="I5" s="106" t="s">
        <v>161</v>
      </c>
      <c r="J5" s="106" t="s">
        <v>110</v>
      </c>
      <c r="K5" s="106" t="s">
        <v>111</v>
      </c>
      <c r="L5" s="106" t="s">
        <v>160</v>
      </c>
      <c r="M5" s="106" t="s">
        <v>164</v>
      </c>
      <c r="N5" s="106" t="s">
        <v>165</v>
      </c>
      <c r="O5" s="106" t="s">
        <v>166</v>
      </c>
      <c r="P5" s="106" t="s">
        <v>167</v>
      </c>
      <c r="Q5" s="100" t="s">
        <v>0</v>
      </c>
      <c r="R5" s="304"/>
      <c r="S5" s="304"/>
      <c r="T5" s="299"/>
    </row>
    <row r="6" spans="2:20" ht="27" customHeight="1" x14ac:dyDescent="0.2">
      <c r="B6" s="300"/>
      <c r="C6" s="77" t="s">
        <v>1</v>
      </c>
      <c r="D6" s="106" t="s">
        <v>2</v>
      </c>
      <c r="E6" s="106" t="s">
        <v>3</v>
      </c>
      <c r="F6" s="106" t="s">
        <v>4</v>
      </c>
      <c r="G6" s="106" t="s">
        <v>5</v>
      </c>
      <c r="H6" s="106" t="s">
        <v>6</v>
      </c>
      <c r="I6" s="106" t="s">
        <v>7</v>
      </c>
      <c r="J6" s="106" t="s">
        <v>8</v>
      </c>
      <c r="K6" s="106" t="s">
        <v>9</v>
      </c>
      <c r="L6" s="106" t="s">
        <v>10</v>
      </c>
      <c r="M6" s="106" t="s">
        <v>11</v>
      </c>
      <c r="N6" s="106" t="s">
        <v>12</v>
      </c>
      <c r="O6" s="106" t="s">
        <v>13</v>
      </c>
      <c r="P6" s="106" t="s">
        <v>14</v>
      </c>
      <c r="Q6" s="77" t="s">
        <v>15</v>
      </c>
      <c r="R6" s="106" t="s">
        <v>16</v>
      </c>
      <c r="S6" s="106" t="s">
        <v>259</v>
      </c>
      <c r="T6" s="300"/>
    </row>
    <row r="7" spans="2:20" ht="36" x14ac:dyDescent="0.2">
      <c r="B7" s="59"/>
      <c r="C7" s="93"/>
      <c r="D7" s="94" t="s">
        <v>191</v>
      </c>
      <c r="E7" s="94" t="s">
        <v>192</v>
      </c>
      <c r="F7" s="94" t="s">
        <v>193</v>
      </c>
      <c r="G7" s="94">
        <v>4910</v>
      </c>
      <c r="H7" s="94" t="s">
        <v>194</v>
      </c>
      <c r="I7" s="94" t="s">
        <v>195</v>
      </c>
      <c r="J7" s="95">
        <v>5110</v>
      </c>
      <c r="K7" s="95">
        <v>7711</v>
      </c>
      <c r="L7" s="96" t="s">
        <v>196</v>
      </c>
      <c r="M7" s="96" t="s">
        <v>197</v>
      </c>
      <c r="N7" s="96" t="s">
        <v>215</v>
      </c>
      <c r="O7" s="96" t="s">
        <v>198</v>
      </c>
      <c r="P7" s="94" t="s">
        <v>199</v>
      </c>
      <c r="Q7" s="97"/>
      <c r="R7" s="98"/>
      <c r="S7" s="98"/>
      <c r="T7" s="99"/>
    </row>
    <row r="8" spans="2:20" x14ac:dyDescent="0.2">
      <c r="B8" s="112" t="s">
        <v>17</v>
      </c>
      <c r="C8" s="165">
        <v>6619.0999999999995</v>
      </c>
      <c r="D8" s="166">
        <v>6619.0999999999995</v>
      </c>
      <c r="E8" s="166">
        <v>102.3</v>
      </c>
      <c r="F8" s="166">
        <v>18695.400000000001</v>
      </c>
      <c r="G8" s="166">
        <v>2454.9</v>
      </c>
      <c r="H8" s="166">
        <v>32059.4</v>
      </c>
      <c r="I8" s="166">
        <v>703.3</v>
      </c>
      <c r="J8" s="166">
        <v>1500.6000000000001</v>
      </c>
      <c r="K8" s="167">
        <v>2569.8000000000002</v>
      </c>
      <c r="L8" s="165">
        <v>2489.8000000000002</v>
      </c>
      <c r="M8" s="166">
        <v>7644.8</v>
      </c>
      <c r="N8" s="166">
        <v>4666.6000000000004</v>
      </c>
      <c r="O8" s="166">
        <v>884.02056844999993</v>
      </c>
      <c r="P8" s="166">
        <v>1403.7074078201795</v>
      </c>
      <c r="Q8" s="166">
        <v>81793.727976270195</v>
      </c>
      <c r="R8" s="166">
        <v>1875911.07</v>
      </c>
      <c r="S8" s="167">
        <v>1957778.1000000006</v>
      </c>
      <c r="T8" s="112" t="s">
        <v>17</v>
      </c>
    </row>
    <row r="9" spans="2:20" x14ac:dyDescent="0.2">
      <c r="B9" s="112" t="s">
        <v>270</v>
      </c>
      <c r="C9" s="165">
        <v>6619.0999999999995</v>
      </c>
      <c r="D9" s="166">
        <v>6619.0999999999995</v>
      </c>
      <c r="E9" s="166">
        <v>102.3</v>
      </c>
      <c r="F9" s="166">
        <v>18695.400000000001</v>
      </c>
      <c r="G9" s="166">
        <v>2454.9</v>
      </c>
      <c r="H9" s="166">
        <v>32059.4</v>
      </c>
      <c r="I9" s="166">
        <v>703.3</v>
      </c>
      <c r="J9" s="166">
        <v>1500.6000000000001</v>
      </c>
      <c r="K9" s="167">
        <v>2569.8000000000002</v>
      </c>
      <c r="L9" s="165">
        <v>2489.8000000000002</v>
      </c>
      <c r="M9" s="166">
        <v>7644.8</v>
      </c>
      <c r="N9" s="166">
        <v>4666.6000000000004</v>
      </c>
      <c r="O9" s="166">
        <v>884.02056844999993</v>
      </c>
      <c r="P9" s="166">
        <v>1403.7074078201795</v>
      </c>
      <c r="Q9" s="166">
        <v>81793.727976270195</v>
      </c>
      <c r="R9" s="228" t="s">
        <v>141</v>
      </c>
      <c r="S9" s="167">
        <v>81793.727976270195</v>
      </c>
      <c r="T9" s="113" t="s">
        <v>270</v>
      </c>
    </row>
    <row r="10" spans="2:20" x14ac:dyDescent="0.2">
      <c r="B10" s="112" t="s">
        <v>19</v>
      </c>
      <c r="C10" s="165">
        <v>6619.0999999999995</v>
      </c>
      <c r="D10" s="166">
        <v>6619.0999999999995</v>
      </c>
      <c r="E10" s="166">
        <v>102.3</v>
      </c>
      <c r="F10" s="228" t="s">
        <v>141</v>
      </c>
      <c r="G10" s="228" t="s">
        <v>141</v>
      </c>
      <c r="H10" s="228" t="s">
        <v>141</v>
      </c>
      <c r="I10" s="228" t="s">
        <v>141</v>
      </c>
      <c r="J10" s="228" t="s">
        <v>141</v>
      </c>
      <c r="K10" s="228" t="s">
        <v>141</v>
      </c>
      <c r="L10" s="228" t="s">
        <v>141</v>
      </c>
      <c r="M10" s="228" t="s">
        <v>141</v>
      </c>
      <c r="N10" s="228" t="s">
        <v>141</v>
      </c>
      <c r="O10" s="228" t="s">
        <v>141</v>
      </c>
      <c r="P10" s="228" t="s">
        <v>141</v>
      </c>
      <c r="Q10" s="166">
        <v>6721.4</v>
      </c>
      <c r="R10" s="228" t="s">
        <v>141</v>
      </c>
      <c r="S10" s="167">
        <v>6721.4</v>
      </c>
      <c r="T10" s="113" t="s">
        <v>19</v>
      </c>
    </row>
    <row r="11" spans="2:20" x14ac:dyDescent="0.2">
      <c r="B11" s="114" t="s">
        <v>262</v>
      </c>
      <c r="C11" s="165">
        <v>6619.0999999999995</v>
      </c>
      <c r="D11" s="166">
        <v>6619.1</v>
      </c>
      <c r="E11" s="228" t="s">
        <v>141</v>
      </c>
      <c r="F11" s="228" t="s">
        <v>141</v>
      </c>
      <c r="G11" s="228" t="s">
        <v>141</v>
      </c>
      <c r="H11" s="228" t="s">
        <v>141</v>
      </c>
      <c r="I11" s="228" t="s">
        <v>141</v>
      </c>
      <c r="J11" s="228" t="s">
        <v>141</v>
      </c>
      <c r="K11" s="228" t="s">
        <v>141</v>
      </c>
      <c r="L11" s="228" t="s">
        <v>141</v>
      </c>
      <c r="M11" s="228" t="s">
        <v>141</v>
      </c>
      <c r="N11" s="228" t="s">
        <v>141</v>
      </c>
      <c r="O11" s="228" t="s">
        <v>141</v>
      </c>
      <c r="P11" s="228" t="s">
        <v>141</v>
      </c>
      <c r="Q11" s="166">
        <v>6619.0999999999995</v>
      </c>
      <c r="R11" s="228" t="s">
        <v>141</v>
      </c>
      <c r="S11" s="167">
        <v>6619.0999999999995</v>
      </c>
      <c r="T11" s="115" t="s">
        <v>274</v>
      </c>
    </row>
    <row r="12" spans="2:20" ht="24" x14ac:dyDescent="0.2">
      <c r="B12" s="114" t="s">
        <v>263</v>
      </c>
      <c r="C12" s="229">
        <v>102.3</v>
      </c>
      <c r="D12" s="228" t="s">
        <v>141</v>
      </c>
      <c r="E12" s="166">
        <v>102.3</v>
      </c>
      <c r="F12" s="228" t="s">
        <v>141</v>
      </c>
      <c r="G12" s="228" t="s">
        <v>141</v>
      </c>
      <c r="H12" s="228" t="s">
        <v>141</v>
      </c>
      <c r="I12" s="228" t="s">
        <v>141</v>
      </c>
      <c r="J12" s="228" t="s">
        <v>141</v>
      </c>
      <c r="K12" s="228" t="s">
        <v>141</v>
      </c>
      <c r="L12" s="228" t="s">
        <v>141</v>
      </c>
      <c r="M12" s="228" t="s">
        <v>141</v>
      </c>
      <c r="N12" s="228" t="s">
        <v>141</v>
      </c>
      <c r="O12" s="228" t="s">
        <v>141</v>
      </c>
      <c r="P12" s="228" t="s">
        <v>141</v>
      </c>
      <c r="Q12" s="166">
        <v>102.3</v>
      </c>
      <c r="R12" s="228" t="s">
        <v>141</v>
      </c>
      <c r="S12" s="167">
        <v>102.3</v>
      </c>
      <c r="T12" s="115" t="s">
        <v>275</v>
      </c>
    </row>
    <row r="13" spans="2:20" x14ac:dyDescent="0.2">
      <c r="B13" s="112" t="s">
        <v>264</v>
      </c>
      <c r="C13" s="224" t="s">
        <v>141</v>
      </c>
      <c r="D13" s="228" t="s">
        <v>141</v>
      </c>
      <c r="E13" s="228" t="s">
        <v>141</v>
      </c>
      <c r="F13" s="166">
        <v>18695.400000000001</v>
      </c>
      <c r="G13" s="228" t="s">
        <v>141</v>
      </c>
      <c r="H13" s="228" t="s">
        <v>141</v>
      </c>
      <c r="I13" s="228" t="s">
        <v>141</v>
      </c>
      <c r="J13" s="228" t="s">
        <v>141</v>
      </c>
      <c r="K13" s="228" t="s">
        <v>141</v>
      </c>
      <c r="L13" s="228" t="s">
        <v>141</v>
      </c>
      <c r="M13" s="228" t="s">
        <v>141</v>
      </c>
      <c r="N13" s="228" t="s">
        <v>141</v>
      </c>
      <c r="O13" s="228" t="s">
        <v>141</v>
      </c>
      <c r="P13" s="228" t="s">
        <v>141</v>
      </c>
      <c r="Q13" s="166">
        <v>18695.400000000001</v>
      </c>
      <c r="R13" s="228" t="s">
        <v>141</v>
      </c>
      <c r="S13" s="167">
        <v>18695.400000000001</v>
      </c>
      <c r="T13" s="113" t="s">
        <v>264</v>
      </c>
    </row>
    <row r="14" spans="2:20" x14ac:dyDescent="0.2">
      <c r="B14" s="225" t="s">
        <v>22</v>
      </c>
      <c r="C14" s="230" t="s">
        <v>141</v>
      </c>
      <c r="D14" s="228" t="s">
        <v>141</v>
      </c>
      <c r="E14" s="228" t="s">
        <v>141</v>
      </c>
      <c r="F14" s="228" t="s">
        <v>141</v>
      </c>
      <c r="G14" s="166">
        <v>2454.9</v>
      </c>
      <c r="H14" s="228" t="s">
        <v>141</v>
      </c>
      <c r="I14" s="228" t="s">
        <v>141</v>
      </c>
      <c r="J14" s="228" t="s">
        <v>141</v>
      </c>
      <c r="K14" s="228" t="s">
        <v>141</v>
      </c>
      <c r="L14" s="228" t="s">
        <v>141</v>
      </c>
      <c r="M14" s="228" t="s">
        <v>141</v>
      </c>
      <c r="N14" s="228" t="s">
        <v>141</v>
      </c>
      <c r="O14" s="228" t="s">
        <v>141</v>
      </c>
      <c r="P14" s="228" t="s">
        <v>141</v>
      </c>
      <c r="Q14" s="166">
        <v>2454.9</v>
      </c>
      <c r="R14" s="228" t="s">
        <v>141</v>
      </c>
      <c r="S14" s="167">
        <v>2454.9</v>
      </c>
      <c r="T14" s="113" t="s">
        <v>22</v>
      </c>
    </row>
    <row r="15" spans="2:20" x14ac:dyDescent="0.2">
      <c r="B15" s="225" t="s">
        <v>23</v>
      </c>
      <c r="C15" s="230" t="s">
        <v>141</v>
      </c>
      <c r="D15" s="228" t="s">
        <v>141</v>
      </c>
      <c r="E15" s="228" t="s">
        <v>141</v>
      </c>
      <c r="F15" s="228" t="s">
        <v>141</v>
      </c>
      <c r="G15" s="228" t="s">
        <v>141</v>
      </c>
      <c r="H15" s="166">
        <v>32059.4</v>
      </c>
      <c r="I15" s="228" t="s">
        <v>141</v>
      </c>
      <c r="J15" s="228" t="s">
        <v>141</v>
      </c>
      <c r="K15" s="228" t="s">
        <v>141</v>
      </c>
      <c r="L15" s="228" t="s">
        <v>141</v>
      </c>
      <c r="M15" s="228" t="s">
        <v>141</v>
      </c>
      <c r="N15" s="228" t="s">
        <v>141</v>
      </c>
      <c r="O15" s="228" t="s">
        <v>141</v>
      </c>
      <c r="P15" s="228" t="s">
        <v>141</v>
      </c>
      <c r="Q15" s="166">
        <v>32059.4</v>
      </c>
      <c r="R15" s="228" t="s">
        <v>141</v>
      </c>
      <c r="S15" s="167">
        <v>32059.4</v>
      </c>
      <c r="T15" s="113" t="s">
        <v>23</v>
      </c>
    </row>
    <row r="16" spans="2:20" x14ac:dyDescent="0.2">
      <c r="B16" s="225" t="s">
        <v>265</v>
      </c>
      <c r="C16" s="230" t="s">
        <v>141</v>
      </c>
      <c r="D16" s="228" t="s">
        <v>141</v>
      </c>
      <c r="E16" s="228" t="s">
        <v>141</v>
      </c>
      <c r="F16" s="228" t="s">
        <v>141</v>
      </c>
      <c r="G16" s="228" t="s">
        <v>141</v>
      </c>
      <c r="H16" s="228" t="s">
        <v>141</v>
      </c>
      <c r="I16" s="166">
        <v>703.3</v>
      </c>
      <c r="J16" s="228" t="s">
        <v>141</v>
      </c>
      <c r="K16" s="228" t="s">
        <v>141</v>
      </c>
      <c r="L16" s="228" t="s">
        <v>141</v>
      </c>
      <c r="M16" s="228" t="s">
        <v>141</v>
      </c>
      <c r="N16" s="228" t="s">
        <v>141</v>
      </c>
      <c r="O16" s="228" t="s">
        <v>141</v>
      </c>
      <c r="P16" s="228" t="s">
        <v>141</v>
      </c>
      <c r="Q16" s="166">
        <v>703.3</v>
      </c>
      <c r="R16" s="228" t="s">
        <v>141</v>
      </c>
      <c r="S16" s="167">
        <v>703.3</v>
      </c>
      <c r="T16" s="113" t="s">
        <v>265</v>
      </c>
    </row>
    <row r="17" spans="2:20" x14ac:dyDescent="0.2">
      <c r="B17" s="225" t="s">
        <v>24</v>
      </c>
      <c r="C17" s="230" t="s">
        <v>141</v>
      </c>
      <c r="D17" s="228" t="s">
        <v>141</v>
      </c>
      <c r="E17" s="228" t="s">
        <v>141</v>
      </c>
      <c r="F17" s="228" t="s">
        <v>141</v>
      </c>
      <c r="G17" s="228" t="s">
        <v>141</v>
      </c>
      <c r="H17" s="228" t="s">
        <v>141</v>
      </c>
      <c r="I17" s="228" t="s">
        <v>141</v>
      </c>
      <c r="J17" s="166">
        <v>1500.6000000000001</v>
      </c>
      <c r="K17" s="228" t="s">
        <v>141</v>
      </c>
      <c r="L17" s="228" t="s">
        <v>141</v>
      </c>
      <c r="M17" s="228" t="s">
        <v>141</v>
      </c>
      <c r="N17" s="228" t="s">
        <v>141</v>
      </c>
      <c r="O17" s="228" t="s">
        <v>141</v>
      </c>
      <c r="P17" s="228" t="s">
        <v>141</v>
      </c>
      <c r="Q17" s="166">
        <v>1500.6000000000001</v>
      </c>
      <c r="R17" s="228" t="s">
        <v>141</v>
      </c>
      <c r="S17" s="167">
        <v>1500.6000000000001</v>
      </c>
      <c r="T17" s="113" t="s">
        <v>24</v>
      </c>
    </row>
    <row r="18" spans="2:20" x14ac:dyDescent="0.2">
      <c r="B18" s="226" t="s">
        <v>266</v>
      </c>
      <c r="C18" s="230" t="s">
        <v>141</v>
      </c>
      <c r="D18" s="228" t="s">
        <v>141</v>
      </c>
      <c r="E18" s="228" t="s">
        <v>141</v>
      </c>
      <c r="F18" s="228" t="s">
        <v>141</v>
      </c>
      <c r="G18" s="228" t="s">
        <v>141</v>
      </c>
      <c r="H18" s="228" t="s">
        <v>141</v>
      </c>
      <c r="I18" s="228" t="s">
        <v>141</v>
      </c>
      <c r="J18" s="228" t="s">
        <v>141</v>
      </c>
      <c r="K18" s="167">
        <v>2569.8000000000002</v>
      </c>
      <c r="L18" s="228" t="s">
        <v>141</v>
      </c>
      <c r="M18" s="228" t="s">
        <v>141</v>
      </c>
      <c r="N18" s="228" t="s">
        <v>141</v>
      </c>
      <c r="O18" s="228" t="s">
        <v>141</v>
      </c>
      <c r="P18" s="228" t="s">
        <v>141</v>
      </c>
      <c r="Q18" s="166">
        <v>2569.8000000000002</v>
      </c>
      <c r="R18" s="228" t="s">
        <v>141</v>
      </c>
      <c r="S18" s="167">
        <v>2569.8000000000002</v>
      </c>
      <c r="T18" s="113" t="s">
        <v>266</v>
      </c>
    </row>
    <row r="19" spans="2:20" x14ac:dyDescent="0.2">
      <c r="B19" s="225" t="s">
        <v>267</v>
      </c>
      <c r="C19" s="230" t="s">
        <v>141</v>
      </c>
      <c r="D19" s="228" t="s">
        <v>141</v>
      </c>
      <c r="E19" s="228" t="s">
        <v>141</v>
      </c>
      <c r="F19" s="228" t="s">
        <v>141</v>
      </c>
      <c r="G19" s="228" t="s">
        <v>141</v>
      </c>
      <c r="H19" s="228" t="s">
        <v>141</v>
      </c>
      <c r="I19" s="228" t="s">
        <v>141</v>
      </c>
      <c r="J19" s="228" t="s">
        <v>141</v>
      </c>
      <c r="K19" s="228" t="s">
        <v>141</v>
      </c>
      <c r="L19" s="165">
        <v>2489.8000000000002</v>
      </c>
      <c r="M19" s="228" t="s">
        <v>141</v>
      </c>
      <c r="N19" s="228" t="s">
        <v>141</v>
      </c>
      <c r="O19" s="228" t="s">
        <v>141</v>
      </c>
      <c r="P19" s="228" t="s">
        <v>141</v>
      </c>
      <c r="Q19" s="166">
        <v>2489.8000000000002</v>
      </c>
      <c r="R19" s="228" t="s">
        <v>141</v>
      </c>
      <c r="S19" s="167">
        <v>2489.8000000000002</v>
      </c>
      <c r="T19" s="113" t="s">
        <v>267</v>
      </c>
    </row>
    <row r="20" spans="2:20" x14ac:dyDescent="0.2">
      <c r="B20" s="225" t="s">
        <v>25</v>
      </c>
      <c r="C20" s="230" t="s">
        <v>141</v>
      </c>
      <c r="D20" s="228" t="s">
        <v>141</v>
      </c>
      <c r="E20" s="228" t="s">
        <v>141</v>
      </c>
      <c r="F20" s="228" t="s">
        <v>141</v>
      </c>
      <c r="G20" s="228" t="s">
        <v>141</v>
      </c>
      <c r="H20" s="228" t="s">
        <v>141</v>
      </c>
      <c r="I20" s="228" t="s">
        <v>141</v>
      </c>
      <c r="J20" s="228" t="s">
        <v>141</v>
      </c>
      <c r="K20" s="228" t="s">
        <v>141</v>
      </c>
      <c r="L20" s="228" t="s">
        <v>141</v>
      </c>
      <c r="M20" s="166">
        <v>7644.8</v>
      </c>
      <c r="N20" s="228" t="s">
        <v>141</v>
      </c>
      <c r="O20" s="228" t="s">
        <v>141</v>
      </c>
      <c r="P20" s="228" t="s">
        <v>141</v>
      </c>
      <c r="Q20" s="166">
        <v>7644.8</v>
      </c>
      <c r="R20" s="228" t="s">
        <v>141</v>
      </c>
      <c r="S20" s="167">
        <v>7644.8</v>
      </c>
      <c r="T20" s="113" t="s">
        <v>25</v>
      </c>
    </row>
    <row r="21" spans="2:20" x14ac:dyDescent="0.2">
      <c r="B21" s="225" t="s">
        <v>26</v>
      </c>
      <c r="C21" s="230" t="s">
        <v>141</v>
      </c>
      <c r="D21" s="228" t="s">
        <v>141</v>
      </c>
      <c r="E21" s="228" t="s">
        <v>141</v>
      </c>
      <c r="F21" s="228" t="s">
        <v>141</v>
      </c>
      <c r="G21" s="228" t="s">
        <v>141</v>
      </c>
      <c r="H21" s="228" t="s">
        <v>141</v>
      </c>
      <c r="I21" s="228" t="s">
        <v>141</v>
      </c>
      <c r="J21" s="228" t="s">
        <v>141</v>
      </c>
      <c r="K21" s="228" t="s">
        <v>141</v>
      </c>
      <c r="L21" s="228" t="s">
        <v>141</v>
      </c>
      <c r="M21" s="228" t="s">
        <v>141</v>
      </c>
      <c r="N21" s="166">
        <v>4666.6000000000004</v>
      </c>
      <c r="O21" s="228" t="s">
        <v>141</v>
      </c>
      <c r="P21" s="228" t="s">
        <v>141</v>
      </c>
      <c r="Q21" s="166">
        <v>4666.6000000000004</v>
      </c>
      <c r="R21" s="228" t="s">
        <v>141</v>
      </c>
      <c r="S21" s="167">
        <v>4666.6000000000004</v>
      </c>
      <c r="T21" s="113" t="s">
        <v>26</v>
      </c>
    </row>
    <row r="22" spans="2:20" ht="24" customHeight="1" x14ac:dyDescent="0.2">
      <c r="B22" s="226" t="s">
        <v>268</v>
      </c>
      <c r="C22" s="230" t="s">
        <v>141</v>
      </c>
      <c r="D22" s="228" t="s">
        <v>141</v>
      </c>
      <c r="E22" s="228" t="s">
        <v>141</v>
      </c>
      <c r="F22" s="228" t="s">
        <v>141</v>
      </c>
      <c r="G22" s="228" t="s">
        <v>141</v>
      </c>
      <c r="H22" s="228" t="s">
        <v>141</v>
      </c>
      <c r="I22" s="228" t="s">
        <v>141</v>
      </c>
      <c r="J22" s="228" t="s">
        <v>141</v>
      </c>
      <c r="K22" s="228" t="s">
        <v>141</v>
      </c>
      <c r="L22" s="228" t="s">
        <v>141</v>
      </c>
      <c r="M22" s="228" t="s">
        <v>141</v>
      </c>
      <c r="N22" s="228" t="s">
        <v>141</v>
      </c>
      <c r="O22" s="166">
        <v>884.02056844999993</v>
      </c>
      <c r="P22" s="228" t="s">
        <v>141</v>
      </c>
      <c r="Q22" s="166">
        <v>884.02056844999993</v>
      </c>
      <c r="R22" s="228" t="s">
        <v>141</v>
      </c>
      <c r="S22" s="167">
        <v>884.02056844999993</v>
      </c>
      <c r="T22" s="113" t="s">
        <v>228</v>
      </c>
    </row>
    <row r="23" spans="2:20" x14ac:dyDescent="0.2">
      <c r="B23" s="225" t="s">
        <v>269</v>
      </c>
      <c r="C23" s="230" t="s">
        <v>141</v>
      </c>
      <c r="D23" s="228" t="s">
        <v>141</v>
      </c>
      <c r="E23" s="228" t="s">
        <v>141</v>
      </c>
      <c r="F23" s="228" t="s">
        <v>141</v>
      </c>
      <c r="G23" s="228" t="s">
        <v>141</v>
      </c>
      <c r="H23" s="228" t="s">
        <v>141</v>
      </c>
      <c r="I23" s="228" t="s">
        <v>141</v>
      </c>
      <c r="J23" s="228" t="s">
        <v>141</v>
      </c>
      <c r="K23" s="228" t="s">
        <v>141</v>
      </c>
      <c r="L23" s="228" t="s">
        <v>141</v>
      </c>
      <c r="M23" s="228" t="s">
        <v>141</v>
      </c>
      <c r="N23" s="228" t="s">
        <v>141</v>
      </c>
      <c r="O23" s="228" t="s">
        <v>141</v>
      </c>
      <c r="P23" s="166">
        <v>1403.7074078201795</v>
      </c>
      <c r="Q23" s="166">
        <v>1403.7074078201795</v>
      </c>
      <c r="R23" s="228" t="s">
        <v>141</v>
      </c>
      <c r="S23" s="167">
        <v>1403.7074078201795</v>
      </c>
      <c r="T23" s="113" t="s">
        <v>269</v>
      </c>
    </row>
    <row r="24" spans="2:20" x14ac:dyDescent="0.2">
      <c r="B24" s="225" t="s">
        <v>271</v>
      </c>
      <c r="C24" s="230" t="s">
        <v>141</v>
      </c>
      <c r="D24" s="228" t="s">
        <v>141</v>
      </c>
      <c r="E24" s="228" t="s">
        <v>141</v>
      </c>
      <c r="F24" s="228" t="s">
        <v>141</v>
      </c>
      <c r="G24" s="228" t="s">
        <v>141</v>
      </c>
      <c r="H24" s="228" t="s">
        <v>141</v>
      </c>
      <c r="I24" s="228" t="s">
        <v>141</v>
      </c>
      <c r="J24" s="228" t="s">
        <v>141</v>
      </c>
      <c r="K24" s="228" t="s">
        <v>141</v>
      </c>
      <c r="L24" s="228" t="s">
        <v>141</v>
      </c>
      <c r="M24" s="228" t="s">
        <v>141</v>
      </c>
      <c r="N24" s="228" t="s">
        <v>141</v>
      </c>
      <c r="O24" s="228" t="s">
        <v>141</v>
      </c>
      <c r="P24" s="228" t="s">
        <v>141</v>
      </c>
      <c r="Q24" s="228" t="s">
        <v>141</v>
      </c>
      <c r="R24" s="166">
        <v>1875911.07</v>
      </c>
      <c r="S24" s="167">
        <v>1875984.3720237303</v>
      </c>
      <c r="T24" s="113" t="s">
        <v>271</v>
      </c>
    </row>
    <row r="25" spans="2:20" x14ac:dyDescent="0.2">
      <c r="B25" s="227" t="s">
        <v>27</v>
      </c>
      <c r="C25" s="230" t="s">
        <v>141</v>
      </c>
      <c r="D25" s="228" t="s">
        <v>141</v>
      </c>
      <c r="E25" s="228" t="s">
        <v>141</v>
      </c>
      <c r="F25" s="228" t="s">
        <v>141</v>
      </c>
      <c r="G25" s="228" t="s">
        <v>141</v>
      </c>
      <c r="H25" s="228" t="s">
        <v>141</v>
      </c>
      <c r="I25" s="228" t="s">
        <v>141</v>
      </c>
      <c r="J25" s="228" t="s">
        <v>141</v>
      </c>
      <c r="K25" s="228" t="s">
        <v>141</v>
      </c>
      <c r="L25" s="228" t="s">
        <v>141</v>
      </c>
      <c r="M25" s="228" t="s">
        <v>141</v>
      </c>
      <c r="N25" s="228" t="s">
        <v>141</v>
      </c>
      <c r="O25" s="228" t="s">
        <v>141</v>
      </c>
      <c r="P25" s="166">
        <v>73.3</v>
      </c>
      <c r="Q25" s="166">
        <v>73.3</v>
      </c>
      <c r="R25" s="228" t="s">
        <v>141</v>
      </c>
      <c r="S25" s="166">
        <v>73.3</v>
      </c>
      <c r="T25" s="116" t="s">
        <v>27</v>
      </c>
    </row>
    <row r="26" spans="2:20" x14ac:dyDescent="0.2">
      <c r="B26" s="227" t="s">
        <v>28</v>
      </c>
      <c r="C26" s="230" t="s">
        <v>141</v>
      </c>
      <c r="D26" s="228" t="s">
        <v>141</v>
      </c>
      <c r="E26" s="228" t="s">
        <v>141</v>
      </c>
      <c r="F26" s="228" t="s">
        <v>141</v>
      </c>
      <c r="G26" s="228" t="s">
        <v>141</v>
      </c>
      <c r="H26" s="228" t="s">
        <v>141</v>
      </c>
      <c r="I26" s="228" t="s">
        <v>141</v>
      </c>
      <c r="J26" s="228" t="s">
        <v>141</v>
      </c>
      <c r="K26" s="228" t="s">
        <v>141</v>
      </c>
      <c r="L26" s="228" t="s">
        <v>141</v>
      </c>
      <c r="M26" s="228" t="s">
        <v>141</v>
      </c>
      <c r="N26" s="228" t="s">
        <v>141</v>
      </c>
      <c r="O26" s="228" t="s">
        <v>141</v>
      </c>
      <c r="P26" s="166">
        <v>73.3</v>
      </c>
      <c r="Q26" s="166">
        <v>73.3</v>
      </c>
      <c r="R26" s="228" t="s">
        <v>141</v>
      </c>
      <c r="S26" s="166">
        <v>73.3</v>
      </c>
      <c r="T26" s="116" t="s">
        <v>28</v>
      </c>
    </row>
    <row r="27" spans="2:20" x14ac:dyDescent="0.2">
      <c r="B27" s="227" t="s">
        <v>273</v>
      </c>
      <c r="C27" s="230" t="s">
        <v>141</v>
      </c>
      <c r="D27" s="228" t="s">
        <v>141</v>
      </c>
      <c r="E27" s="228" t="s">
        <v>141</v>
      </c>
      <c r="F27" s="228" t="s">
        <v>141</v>
      </c>
      <c r="G27" s="228" t="s">
        <v>141</v>
      </c>
      <c r="H27" s="228" t="s">
        <v>141</v>
      </c>
      <c r="I27" s="228" t="s">
        <v>141</v>
      </c>
      <c r="J27" s="228" t="s">
        <v>141</v>
      </c>
      <c r="K27" s="228" t="s">
        <v>141</v>
      </c>
      <c r="L27" s="228" t="s">
        <v>141</v>
      </c>
      <c r="M27" s="228" t="s">
        <v>141</v>
      </c>
      <c r="N27" s="228" t="s">
        <v>141</v>
      </c>
      <c r="O27" s="228" t="s">
        <v>141</v>
      </c>
      <c r="P27" s="228" t="s">
        <v>141</v>
      </c>
      <c r="Q27" s="228" t="s">
        <v>141</v>
      </c>
      <c r="R27" s="228" t="s">
        <v>141</v>
      </c>
      <c r="S27" s="228" t="s">
        <v>141</v>
      </c>
      <c r="T27" s="116" t="s">
        <v>127</v>
      </c>
    </row>
    <row r="28" spans="2:20" x14ac:dyDescent="0.2">
      <c r="B28" s="116" t="s">
        <v>29</v>
      </c>
      <c r="C28" s="165">
        <v>6721.4</v>
      </c>
      <c r="D28" s="166">
        <v>6619.0999999999995</v>
      </c>
      <c r="E28" s="166">
        <v>102.3</v>
      </c>
      <c r="F28" s="166">
        <v>18695.400000000001</v>
      </c>
      <c r="G28" s="166">
        <v>2454.9</v>
      </c>
      <c r="H28" s="166">
        <v>32059.4</v>
      </c>
      <c r="I28" s="166">
        <v>703.3</v>
      </c>
      <c r="J28" s="166">
        <v>1500.6000000000001</v>
      </c>
      <c r="K28" s="167">
        <v>2569.8000000000002</v>
      </c>
      <c r="L28" s="171">
        <v>2489.8000000000002</v>
      </c>
      <c r="M28" s="172">
        <v>7644.8</v>
      </c>
      <c r="N28" s="172">
        <v>4666.6000000000004</v>
      </c>
      <c r="O28" s="172">
        <v>884.02056844999993</v>
      </c>
      <c r="P28" s="172">
        <v>1477.01</v>
      </c>
      <c r="Q28" s="172">
        <v>81867.03</v>
      </c>
      <c r="R28" s="166">
        <v>1875911.07</v>
      </c>
      <c r="S28" s="167">
        <v>1957851.4</v>
      </c>
      <c r="T28" s="117" t="s">
        <v>29</v>
      </c>
    </row>
    <row r="29" spans="2:20" ht="24" x14ac:dyDescent="0.2">
      <c r="B29" s="118" t="s">
        <v>128</v>
      </c>
      <c r="C29" s="165">
        <v>2666.2</v>
      </c>
      <c r="D29" s="166">
        <v>2653.6</v>
      </c>
      <c r="E29" s="166">
        <v>12.6</v>
      </c>
      <c r="F29" s="166">
        <v>10551.800000000001</v>
      </c>
      <c r="G29" s="166">
        <v>1262.8</v>
      </c>
      <c r="H29" s="166">
        <v>14074.2</v>
      </c>
      <c r="I29" s="166">
        <v>261.2</v>
      </c>
      <c r="J29" s="166">
        <v>979.30000000000007</v>
      </c>
      <c r="K29" s="167">
        <v>1115.3</v>
      </c>
      <c r="L29" s="171">
        <v>1481.1</v>
      </c>
      <c r="M29" s="172">
        <v>2981.2999999999997</v>
      </c>
      <c r="N29" s="172">
        <v>2289.9</v>
      </c>
      <c r="O29" s="172">
        <v>265.20617053499996</v>
      </c>
      <c r="P29" s="172">
        <v>97.559710190000004</v>
      </c>
      <c r="Q29" s="172">
        <v>38025.865880724996</v>
      </c>
      <c r="R29" s="172">
        <v>952152.23411927524</v>
      </c>
      <c r="S29" s="173">
        <v>990178.10000000021</v>
      </c>
      <c r="T29" s="119" t="s">
        <v>276</v>
      </c>
    </row>
    <row r="30" spans="2:20" ht="24" x14ac:dyDescent="0.2">
      <c r="B30" s="118" t="s">
        <v>272</v>
      </c>
      <c r="C30" s="165">
        <v>4055.2</v>
      </c>
      <c r="D30" s="166">
        <v>3965.4999999999995</v>
      </c>
      <c r="E30" s="166">
        <v>89.7</v>
      </c>
      <c r="F30" s="166">
        <v>8143.6</v>
      </c>
      <c r="G30" s="166">
        <v>1192.1000000000001</v>
      </c>
      <c r="H30" s="166">
        <v>17985.2</v>
      </c>
      <c r="I30" s="166">
        <v>442.09999999999997</v>
      </c>
      <c r="J30" s="166">
        <v>521.30000000000007</v>
      </c>
      <c r="K30" s="167">
        <v>1454.5000000000002</v>
      </c>
      <c r="L30" s="171">
        <v>1008.7000000000003</v>
      </c>
      <c r="M30" s="172">
        <v>4663.5</v>
      </c>
      <c r="N30" s="172">
        <v>2376.7000000000003</v>
      </c>
      <c r="O30" s="172">
        <v>618.81439791499997</v>
      </c>
      <c r="P30" s="172">
        <v>1379.45</v>
      </c>
      <c r="Q30" s="172">
        <v>43841.16</v>
      </c>
      <c r="R30" s="172">
        <v>923832.13790445507</v>
      </c>
      <c r="S30" s="173">
        <v>967673.3</v>
      </c>
      <c r="T30" s="119" t="s">
        <v>169</v>
      </c>
    </row>
    <row r="31" spans="2:20" x14ac:dyDescent="0.2">
      <c r="B31" s="120" t="s">
        <v>30</v>
      </c>
      <c r="C31" s="165">
        <v>2132.5</v>
      </c>
      <c r="D31" s="166">
        <v>2132.5</v>
      </c>
      <c r="E31" s="166" t="s">
        <v>31</v>
      </c>
      <c r="F31" s="166">
        <v>4977.8</v>
      </c>
      <c r="G31" s="166">
        <v>1048.9000000000001</v>
      </c>
      <c r="H31" s="166">
        <v>5883</v>
      </c>
      <c r="I31" s="166">
        <v>152.5</v>
      </c>
      <c r="J31" s="166">
        <v>627</v>
      </c>
      <c r="K31" s="167">
        <v>230.5</v>
      </c>
      <c r="L31" s="171">
        <v>724.4</v>
      </c>
      <c r="M31" s="172">
        <v>2132.1</v>
      </c>
      <c r="N31" s="172">
        <v>3526.5</v>
      </c>
      <c r="O31" s="172">
        <v>441.5</v>
      </c>
      <c r="P31" s="172">
        <v>0</v>
      </c>
      <c r="Q31" s="172">
        <v>21876.7</v>
      </c>
      <c r="R31" s="172">
        <v>398844</v>
      </c>
      <c r="S31" s="173">
        <v>420720.7</v>
      </c>
      <c r="T31" s="120" t="s">
        <v>30</v>
      </c>
    </row>
    <row r="32" spans="2:20" x14ac:dyDescent="0.2">
      <c r="B32" s="120" t="s">
        <v>32</v>
      </c>
      <c r="C32" s="165">
        <v>105.2</v>
      </c>
      <c r="D32" s="166">
        <v>105.2</v>
      </c>
      <c r="E32" s="166" t="s">
        <v>31</v>
      </c>
      <c r="F32" s="166">
        <v>29.8</v>
      </c>
      <c r="G32" s="166">
        <v>21.3</v>
      </c>
      <c r="H32" s="166">
        <v>30.8</v>
      </c>
      <c r="I32" s="166">
        <v>0.1</v>
      </c>
      <c r="J32" s="166">
        <v>19.2</v>
      </c>
      <c r="K32" s="167">
        <v>9.3000000000000007</v>
      </c>
      <c r="L32" s="171">
        <v>8.4</v>
      </c>
      <c r="M32" s="172">
        <v>0.8</v>
      </c>
      <c r="N32" s="172">
        <v>25.9</v>
      </c>
      <c r="O32" s="172">
        <v>87.6</v>
      </c>
      <c r="P32" s="172">
        <v>0</v>
      </c>
      <c r="Q32" s="172">
        <v>338.3</v>
      </c>
      <c r="R32" s="172">
        <v>-8253.7000000000007</v>
      </c>
      <c r="S32" s="173">
        <v>-7915.4000000000005</v>
      </c>
      <c r="T32" s="120" t="s">
        <v>32</v>
      </c>
    </row>
    <row r="33" spans="2:20" x14ac:dyDescent="0.2">
      <c r="B33" s="120" t="s">
        <v>60</v>
      </c>
      <c r="C33" s="165">
        <v>1455</v>
      </c>
      <c r="D33" s="166">
        <v>1455</v>
      </c>
      <c r="E33" s="166"/>
      <c r="F33" s="166">
        <v>1806.7</v>
      </c>
      <c r="G33" s="166">
        <v>15.4</v>
      </c>
      <c r="H33" s="166">
        <v>5263.1</v>
      </c>
      <c r="I33" s="166">
        <v>38.1</v>
      </c>
      <c r="J33" s="166">
        <v>0</v>
      </c>
      <c r="K33" s="167">
        <v>48.6</v>
      </c>
      <c r="L33" s="171">
        <v>123.7</v>
      </c>
      <c r="M33" s="172">
        <v>2533.3000000000002</v>
      </c>
      <c r="N33" s="172">
        <v>1072</v>
      </c>
      <c r="O33" s="172">
        <v>50</v>
      </c>
      <c r="P33" s="172">
        <v>0</v>
      </c>
      <c r="Q33" s="172">
        <v>12405.7</v>
      </c>
      <c r="R33" s="172">
        <v>0</v>
      </c>
      <c r="S33" s="173">
        <v>12405.7</v>
      </c>
      <c r="T33" s="120" t="s">
        <v>60</v>
      </c>
    </row>
    <row r="34" spans="2:20" ht="12.75" thickBot="1" x14ac:dyDescent="0.25">
      <c r="B34" s="120" t="s">
        <v>136</v>
      </c>
      <c r="C34" s="168">
        <v>362.49999999999977</v>
      </c>
      <c r="D34" s="169">
        <v>272.7999999999995</v>
      </c>
      <c r="E34" s="169" t="s">
        <v>31</v>
      </c>
      <c r="F34" s="169">
        <v>1329.3</v>
      </c>
      <c r="G34" s="169">
        <v>106.50000000000004</v>
      </c>
      <c r="H34" s="169">
        <v>6808.3000000000011</v>
      </c>
      <c r="I34" s="169">
        <v>251.39999999999995</v>
      </c>
      <c r="J34" s="169">
        <v>-124.89999999999993</v>
      </c>
      <c r="K34" s="170">
        <v>1166.1000000000004</v>
      </c>
      <c r="L34" s="174">
        <v>152.20000000000033</v>
      </c>
      <c r="M34" s="175">
        <v>-2.7000000000002728</v>
      </c>
      <c r="N34" s="175">
        <v>-2247.6999999999998</v>
      </c>
      <c r="O34" s="175">
        <v>39.714397914999978</v>
      </c>
      <c r="P34" s="175">
        <v>1379.45</v>
      </c>
      <c r="Q34" s="175">
        <v>9220.5</v>
      </c>
      <c r="R34" s="175">
        <v>533241.83790445502</v>
      </c>
      <c r="S34" s="176">
        <v>542462.30000000005</v>
      </c>
      <c r="T34" s="120" t="s">
        <v>136</v>
      </c>
    </row>
    <row r="36" spans="2:20" x14ac:dyDescent="0.2"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</row>
    <row r="44" spans="2:20" x14ac:dyDescent="0.2">
      <c r="D44" s="61"/>
    </row>
    <row r="46" spans="2:20" x14ac:dyDescent="0.2">
      <c r="C46" s="60"/>
      <c r="D46" s="60"/>
    </row>
    <row r="50" spans="2:20" x14ac:dyDescent="0.2">
      <c r="H50" s="61"/>
    </row>
    <row r="52" spans="2:20" x14ac:dyDescent="0.2">
      <c r="D52" s="61"/>
      <c r="G52" s="61"/>
    </row>
    <row r="55" spans="2:20" x14ac:dyDescent="0.2">
      <c r="C55" s="60"/>
      <c r="D55" s="60"/>
    </row>
    <row r="56" spans="2:20" x14ac:dyDescent="0.2">
      <c r="B56" s="51"/>
      <c r="T56" s="51"/>
    </row>
  </sheetData>
  <mergeCells count="8">
    <mergeCell ref="T4:T6"/>
    <mergeCell ref="M2:T2"/>
    <mergeCell ref="B2:K2"/>
    <mergeCell ref="C4:K4"/>
    <mergeCell ref="R4:R5"/>
    <mergeCell ref="S4:S5"/>
    <mergeCell ref="L4:Q4"/>
    <mergeCell ref="B4:B6"/>
  </mergeCells>
  <phoneticPr fontId="4" type="noConversion"/>
  <pageMargins left="0.7" right="0.7" top="0.5" bottom="0.5" header="0.5" footer="0.5"/>
  <pageSetup paperSize="9" scale="80" pageOrder="overThenDown" orientation="landscape" r:id="rId1"/>
  <headerFooter alignWithMargins="0"/>
  <ignoredErrors>
    <ignoredError sqref="C6 F6:G6 H6:R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W51"/>
  <sheetViews>
    <sheetView zoomScaleNormal="100" workbookViewId="0">
      <pane xSplit="2" ySplit="7" topLeftCell="C8" activePane="bottomRight" state="frozen"/>
      <selection pane="topRight" activeCell="B1" sqref="B1"/>
      <selection pane="bottomLeft" activeCell="A9" sqref="A9"/>
      <selection pane="bottomRight" activeCell="L1" sqref="L1"/>
    </sheetView>
  </sheetViews>
  <sheetFormatPr defaultRowHeight="12" x14ac:dyDescent="0.2"/>
  <cols>
    <col min="1" max="1" width="2.7109375" style="51" customWidth="1"/>
    <col min="2" max="2" width="69.5703125" style="51" customWidth="1"/>
    <col min="3" max="3" width="10.140625" style="51" customWidth="1"/>
    <col min="4" max="4" width="11.7109375" style="51" customWidth="1"/>
    <col min="5" max="5" width="9.7109375" style="51" customWidth="1"/>
    <col min="6" max="6" width="8.5703125" style="51" customWidth="1"/>
    <col min="7" max="7" width="10.28515625" style="51" customWidth="1"/>
    <col min="8" max="8" width="9.140625" style="51" customWidth="1"/>
    <col min="9" max="9" width="9.5703125" style="51" customWidth="1"/>
    <col min="10" max="10" width="10.140625" style="51" customWidth="1"/>
    <col min="11" max="11" width="9.7109375" style="51" customWidth="1"/>
    <col min="12" max="12" width="9.28515625" style="51" customWidth="1"/>
    <col min="13" max="13" width="69.85546875" style="51" customWidth="1"/>
    <col min="14" max="14" width="10" style="51" customWidth="1"/>
    <col min="15" max="15" width="8.42578125" style="51" customWidth="1"/>
    <col min="16" max="16" width="11" style="51" bestFit="1" customWidth="1"/>
    <col min="17" max="17" width="8.85546875" style="51" customWidth="1"/>
    <col min="18" max="18" width="11" style="51" bestFit="1" customWidth="1"/>
    <col min="19" max="19" width="8.5703125" style="51" bestFit="1" customWidth="1"/>
    <col min="20" max="20" width="11" style="51" bestFit="1" customWidth="1"/>
    <col min="21" max="21" width="8.42578125" style="51" customWidth="1"/>
    <col min="22" max="22" width="11" style="51" bestFit="1" customWidth="1"/>
    <col min="23" max="23" width="9" style="51" customWidth="1"/>
    <col min="24" max="24" width="77.140625" style="51" customWidth="1"/>
    <col min="25" max="25" width="11" style="51" bestFit="1" customWidth="1"/>
    <col min="26" max="26" width="10.7109375" style="51" customWidth="1"/>
    <col min="27" max="27" width="11" style="51" bestFit="1" customWidth="1"/>
    <col min="28" max="28" width="9.28515625" style="51" customWidth="1"/>
    <col min="29" max="29" width="11" style="51" bestFit="1" customWidth="1"/>
    <col min="30" max="30" width="11.28515625" style="51" customWidth="1"/>
    <col min="31" max="31" width="11" style="51" bestFit="1" customWidth="1"/>
    <col min="32" max="32" width="7.7109375" style="51" customWidth="1"/>
    <col min="33" max="33" width="78.42578125" style="51" customWidth="1"/>
    <col min="34" max="34" width="11.7109375" style="51" bestFit="1" customWidth="1"/>
    <col min="35" max="35" width="9.85546875" style="51" bestFit="1" customWidth="1"/>
    <col min="36" max="36" width="11" style="51" bestFit="1" customWidth="1"/>
    <col min="37" max="37" width="11.7109375" style="51" customWidth="1"/>
    <col min="38" max="38" width="16.140625" style="51" customWidth="1"/>
    <col min="39" max="39" width="16" style="51" bestFit="1" customWidth="1"/>
    <col min="40" max="40" width="11" style="51" bestFit="1" customWidth="1"/>
    <col min="41" max="41" width="9.28515625" style="51" bestFit="1" customWidth="1"/>
    <col min="42" max="42" width="59.140625" style="51" customWidth="1"/>
    <col min="43" max="43" width="9.85546875" style="51" bestFit="1" customWidth="1"/>
    <col min="44" max="44" width="10.42578125" style="51" customWidth="1"/>
    <col min="45" max="45" width="10.7109375" style="51" customWidth="1"/>
    <col min="46" max="46" width="9.28515625" style="51" customWidth="1"/>
    <col min="47" max="47" width="11.42578125" style="51" customWidth="1"/>
    <col min="48" max="48" width="10.42578125" style="51" customWidth="1"/>
    <col min="49" max="49" width="12.5703125" style="51" customWidth="1"/>
    <col min="50" max="50" width="15.140625" style="51" customWidth="1"/>
    <col min="51" max="16384" width="9.140625" style="51"/>
  </cols>
  <sheetData>
    <row r="1" spans="2:49" ht="17.25" customHeight="1" x14ac:dyDescent="0.2"/>
    <row r="2" spans="2:49" x14ac:dyDescent="0.2">
      <c r="B2" s="302" t="s">
        <v>288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302" t="s">
        <v>288</v>
      </c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302" t="s">
        <v>288</v>
      </c>
      <c r="Y2" s="287"/>
      <c r="Z2" s="287"/>
      <c r="AA2" s="287"/>
      <c r="AB2" s="287"/>
      <c r="AC2" s="287"/>
      <c r="AD2" s="287"/>
      <c r="AE2" s="287"/>
      <c r="AF2" s="287"/>
      <c r="AG2" s="302" t="s">
        <v>288</v>
      </c>
      <c r="AH2" s="287"/>
      <c r="AI2" s="287"/>
      <c r="AJ2" s="287"/>
      <c r="AK2" s="287"/>
      <c r="AL2" s="287"/>
      <c r="AM2" s="287"/>
      <c r="AN2" s="287"/>
      <c r="AO2" s="287"/>
      <c r="AP2" s="302" t="s">
        <v>288</v>
      </c>
      <c r="AQ2" s="287"/>
      <c r="AR2" s="287"/>
      <c r="AS2" s="287"/>
      <c r="AT2" s="287"/>
      <c r="AU2" s="287"/>
      <c r="AV2" s="287"/>
      <c r="AW2" s="287"/>
    </row>
    <row r="3" spans="2:49" x14ac:dyDescent="0.2">
      <c r="L3" s="51" t="s">
        <v>278</v>
      </c>
      <c r="W3" s="51" t="s">
        <v>278</v>
      </c>
      <c r="AF3" s="51" t="s">
        <v>278</v>
      </c>
      <c r="AO3" s="51" t="s">
        <v>278</v>
      </c>
      <c r="AW3" s="51" t="s">
        <v>278</v>
      </c>
    </row>
    <row r="4" spans="2:49" s="111" customFormat="1" ht="24" customHeight="1" x14ac:dyDescent="0.2">
      <c r="B4" s="310" t="s">
        <v>63</v>
      </c>
      <c r="C4" s="311" t="s">
        <v>125</v>
      </c>
      <c r="D4" s="312"/>
      <c r="E4" s="312"/>
      <c r="F4" s="312"/>
      <c r="G4" s="312"/>
      <c r="H4" s="312"/>
      <c r="I4" s="312"/>
      <c r="J4" s="312"/>
      <c r="K4" s="312"/>
      <c r="L4" s="312"/>
      <c r="M4" s="310" t="s">
        <v>63</v>
      </c>
      <c r="N4" s="311" t="s">
        <v>125</v>
      </c>
      <c r="O4" s="312"/>
      <c r="P4" s="312"/>
      <c r="Q4" s="312"/>
      <c r="R4" s="312"/>
      <c r="S4" s="312"/>
      <c r="T4" s="312"/>
      <c r="U4" s="312"/>
      <c r="V4" s="312"/>
      <c r="W4" s="312"/>
      <c r="X4" s="309" t="s">
        <v>63</v>
      </c>
      <c r="Y4" s="311" t="s">
        <v>125</v>
      </c>
      <c r="Z4" s="312"/>
      <c r="AA4" s="312"/>
      <c r="AB4" s="312"/>
      <c r="AC4" s="312"/>
      <c r="AD4" s="312"/>
      <c r="AE4" s="312"/>
      <c r="AF4" s="312"/>
      <c r="AG4" s="310" t="s">
        <v>63</v>
      </c>
      <c r="AH4" s="314" t="s">
        <v>0</v>
      </c>
      <c r="AI4" s="315"/>
      <c r="AJ4" s="307" t="s">
        <v>119</v>
      </c>
      <c r="AK4" s="307"/>
      <c r="AL4" s="307" t="s">
        <v>244</v>
      </c>
      <c r="AM4" s="307"/>
      <c r="AN4" s="307" t="s">
        <v>120</v>
      </c>
      <c r="AO4" s="307"/>
      <c r="AP4" s="310" t="s">
        <v>63</v>
      </c>
      <c r="AQ4" s="307" t="s">
        <v>174</v>
      </c>
      <c r="AR4" s="307"/>
      <c r="AS4" s="307" t="s">
        <v>137</v>
      </c>
      <c r="AT4" s="307"/>
      <c r="AU4" s="307" t="s">
        <v>175</v>
      </c>
      <c r="AV4" s="307" t="s">
        <v>121</v>
      </c>
      <c r="AW4" s="307" t="s">
        <v>122</v>
      </c>
    </row>
    <row r="5" spans="2:49" s="111" customFormat="1" ht="31.5" customHeight="1" x14ac:dyDescent="0.2">
      <c r="B5" s="310"/>
      <c r="C5" s="307" t="s">
        <v>115</v>
      </c>
      <c r="D5" s="307"/>
      <c r="E5" s="307" t="s">
        <v>116</v>
      </c>
      <c r="F5" s="307"/>
      <c r="G5" s="313" t="s">
        <v>170</v>
      </c>
      <c r="H5" s="313"/>
      <c r="I5" s="307" t="s">
        <v>33</v>
      </c>
      <c r="J5" s="307"/>
      <c r="K5" s="307" t="s">
        <v>34</v>
      </c>
      <c r="L5" s="307"/>
      <c r="M5" s="310"/>
      <c r="N5" s="307" t="s">
        <v>35</v>
      </c>
      <c r="O5" s="307"/>
      <c r="P5" s="307" t="s">
        <v>36</v>
      </c>
      <c r="Q5" s="307"/>
      <c r="R5" s="307" t="s">
        <v>37</v>
      </c>
      <c r="S5" s="307"/>
      <c r="T5" s="307" t="s">
        <v>38</v>
      </c>
      <c r="U5" s="307"/>
      <c r="V5" s="307" t="s">
        <v>245</v>
      </c>
      <c r="W5" s="307"/>
      <c r="X5" s="309"/>
      <c r="Y5" s="307" t="s">
        <v>39</v>
      </c>
      <c r="Z5" s="307"/>
      <c r="AA5" s="307" t="s">
        <v>40</v>
      </c>
      <c r="AB5" s="307"/>
      <c r="AC5" s="307" t="s">
        <v>243</v>
      </c>
      <c r="AD5" s="307"/>
      <c r="AE5" s="307" t="s">
        <v>41</v>
      </c>
      <c r="AF5" s="307"/>
      <c r="AG5" s="310"/>
      <c r="AH5" s="316"/>
      <c r="AI5" s="317"/>
      <c r="AJ5" s="307"/>
      <c r="AK5" s="307"/>
      <c r="AL5" s="307"/>
      <c r="AM5" s="307"/>
      <c r="AN5" s="307"/>
      <c r="AO5" s="307"/>
      <c r="AP5" s="310"/>
      <c r="AQ5" s="307"/>
      <c r="AR5" s="307"/>
      <c r="AS5" s="307"/>
      <c r="AT5" s="307"/>
      <c r="AU5" s="307"/>
      <c r="AV5" s="307"/>
      <c r="AW5" s="308"/>
    </row>
    <row r="6" spans="2:49" ht="24" x14ac:dyDescent="0.2">
      <c r="B6" s="310"/>
      <c r="C6" s="52" t="s">
        <v>171</v>
      </c>
      <c r="D6" s="53" t="s">
        <v>117</v>
      </c>
      <c r="E6" s="52" t="s">
        <v>171</v>
      </c>
      <c r="F6" s="53" t="s">
        <v>117</v>
      </c>
      <c r="G6" s="52" t="s">
        <v>171</v>
      </c>
      <c r="H6" s="53" t="s">
        <v>117</v>
      </c>
      <c r="I6" s="52" t="s">
        <v>171</v>
      </c>
      <c r="J6" s="53" t="s">
        <v>117</v>
      </c>
      <c r="K6" s="52" t="s">
        <v>171</v>
      </c>
      <c r="L6" s="53" t="s">
        <v>117</v>
      </c>
      <c r="M6" s="310"/>
      <c r="N6" s="52" t="s">
        <v>171</v>
      </c>
      <c r="O6" s="53" t="s">
        <v>117</v>
      </c>
      <c r="P6" s="52" t="s">
        <v>171</v>
      </c>
      <c r="Q6" s="53" t="s">
        <v>117</v>
      </c>
      <c r="R6" s="52" t="s">
        <v>171</v>
      </c>
      <c r="S6" s="53" t="s">
        <v>117</v>
      </c>
      <c r="T6" s="52" t="s">
        <v>171</v>
      </c>
      <c r="U6" s="53" t="s">
        <v>117</v>
      </c>
      <c r="V6" s="52" t="s">
        <v>171</v>
      </c>
      <c r="W6" s="53" t="s">
        <v>117</v>
      </c>
      <c r="X6" s="309"/>
      <c r="Y6" s="52" t="s">
        <v>171</v>
      </c>
      <c r="Z6" s="53" t="s">
        <v>117</v>
      </c>
      <c r="AA6" s="52" t="s">
        <v>171</v>
      </c>
      <c r="AB6" s="53" t="s">
        <v>117</v>
      </c>
      <c r="AC6" s="52" t="s">
        <v>171</v>
      </c>
      <c r="AD6" s="53" t="s">
        <v>117</v>
      </c>
      <c r="AE6" s="52" t="s">
        <v>171</v>
      </c>
      <c r="AF6" s="53" t="s">
        <v>117</v>
      </c>
      <c r="AG6" s="310"/>
      <c r="AH6" s="52" t="s">
        <v>171</v>
      </c>
      <c r="AI6" s="53" t="s">
        <v>117</v>
      </c>
      <c r="AJ6" s="52" t="s">
        <v>171</v>
      </c>
      <c r="AK6" s="53" t="s">
        <v>117</v>
      </c>
      <c r="AL6" s="52" t="s">
        <v>171</v>
      </c>
      <c r="AM6" s="53" t="s">
        <v>117</v>
      </c>
      <c r="AN6" s="52" t="s">
        <v>171</v>
      </c>
      <c r="AO6" s="53" t="s">
        <v>117</v>
      </c>
      <c r="AP6" s="310"/>
      <c r="AQ6" s="52" t="s">
        <v>171</v>
      </c>
      <c r="AR6" s="53" t="s">
        <v>117</v>
      </c>
      <c r="AS6" s="52" t="s">
        <v>171</v>
      </c>
      <c r="AT6" s="53" t="s">
        <v>117</v>
      </c>
      <c r="AU6" s="75"/>
      <c r="AV6" s="75"/>
      <c r="AW6" s="54"/>
    </row>
    <row r="7" spans="2:49" x14ac:dyDescent="0.2">
      <c r="B7" s="310"/>
      <c r="C7" s="52"/>
      <c r="D7" s="52" t="s">
        <v>118</v>
      </c>
      <c r="E7" s="52"/>
      <c r="F7" s="52" t="s">
        <v>118</v>
      </c>
      <c r="G7" s="52"/>
      <c r="H7" s="52" t="s">
        <v>118</v>
      </c>
      <c r="I7" s="52"/>
      <c r="J7" s="52" t="s">
        <v>118</v>
      </c>
      <c r="K7" s="52"/>
      <c r="L7" s="52" t="s">
        <v>118</v>
      </c>
      <c r="M7" s="310"/>
      <c r="N7" s="52"/>
      <c r="O7" s="52" t="s">
        <v>118</v>
      </c>
      <c r="P7" s="52"/>
      <c r="Q7" s="52" t="s">
        <v>118</v>
      </c>
      <c r="R7" s="52"/>
      <c r="S7" s="52" t="s">
        <v>118</v>
      </c>
      <c r="T7" s="52"/>
      <c r="U7" s="52" t="s">
        <v>118</v>
      </c>
      <c r="V7" s="52"/>
      <c r="W7" s="52" t="s">
        <v>118</v>
      </c>
      <c r="X7" s="309"/>
      <c r="Y7" s="52"/>
      <c r="Z7" s="52" t="s">
        <v>118</v>
      </c>
      <c r="AA7" s="52"/>
      <c r="AB7" s="52" t="s">
        <v>118</v>
      </c>
      <c r="AC7" s="52"/>
      <c r="AD7" s="52" t="s">
        <v>118</v>
      </c>
      <c r="AE7" s="52"/>
      <c r="AF7" s="52" t="s">
        <v>118</v>
      </c>
      <c r="AG7" s="310"/>
      <c r="AH7" s="52"/>
      <c r="AI7" s="52" t="s">
        <v>118</v>
      </c>
      <c r="AJ7" s="52"/>
      <c r="AK7" s="52" t="s">
        <v>118</v>
      </c>
      <c r="AL7" s="52"/>
      <c r="AM7" s="52" t="s">
        <v>118</v>
      </c>
      <c r="AN7" s="52"/>
      <c r="AO7" s="52" t="s">
        <v>118</v>
      </c>
      <c r="AP7" s="310"/>
      <c r="AQ7" s="52"/>
      <c r="AR7" s="52" t="s">
        <v>118</v>
      </c>
      <c r="AS7" s="52"/>
      <c r="AT7" s="52" t="s">
        <v>118</v>
      </c>
      <c r="AU7" s="75"/>
      <c r="AV7" s="75"/>
      <c r="AW7" s="55"/>
    </row>
    <row r="8" spans="2:49" ht="21.75" customHeight="1" x14ac:dyDescent="0.2">
      <c r="B8" s="310"/>
      <c r="C8" s="27" t="s">
        <v>1</v>
      </c>
      <c r="D8" s="27"/>
      <c r="E8" s="147" t="s">
        <v>42</v>
      </c>
      <c r="F8" s="147" t="s">
        <v>20</v>
      </c>
      <c r="G8" s="147" t="s">
        <v>3</v>
      </c>
      <c r="H8" s="147" t="s">
        <v>20</v>
      </c>
      <c r="I8" s="27" t="s">
        <v>172</v>
      </c>
      <c r="J8" s="147"/>
      <c r="K8" s="27" t="s">
        <v>5</v>
      </c>
      <c r="L8" s="147"/>
      <c r="M8" s="310"/>
      <c r="N8" s="27" t="s">
        <v>173</v>
      </c>
      <c r="O8" s="147"/>
      <c r="P8" s="27" t="s">
        <v>7</v>
      </c>
      <c r="Q8" s="147"/>
      <c r="R8" s="27" t="s">
        <v>8</v>
      </c>
      <c r="S8" s="147"/>
      <c r="T8" s="27" t="s">
        <v>9</v>
      </c>
      <c r="U8" s="147"/>
      <c r="V8" s="27" t="s">
        <v>10</v>
      </c>
      <c r="W8" s="147"/>
      <c r="X8" s="309"/>
      <c r="Y8" s="27" t="s">
        <v>11</v>
      </c>
      <c r="Z8" s="147"/>
      <c r="AA8" s="27" t="s">
        <v>12</v>
      </c>
      <c r="AB8" s="147"/>
      <c r="AC8" s="27" t="s">
        <v>13</v>
      </c>
      <c r="AD8" s="147"/>
      <c r="AE8" s="27" t="s">
        <v>14</v>
      </c>
      <c r="AF8" s="147"/>
      <c r="AG8" s="310"/>
      <c r="AH8" s="153" t="s">
        <v>15</v>
      </c>
      <c r="AI8" s="147"/>
      <c r="AJ8" s="147" t="s">
        <v>16</v>
      </c>
      <c r="AK8" s="147"/>
      <c r="AL8" s="154" t="s">
        <v>43</v>
      </c>
      <c r="AM8" s="155" t="s">
        <v>20</v>
      </c>
      <c r="AN8" s="154" t="s">
        <v>44</v>
      </c>
      <c r="AO8" s="154" t="s">
        <v>20</v>
      </c>
      <c r="AP8" s="310"/>
      <c r="AQ8" s="154" t="s">
        <v>45</v>
      </c>
      <c r="AR8" s="154" t="s">
        <v>20</v>
      </c>
      <c r="AS8" s="154" t="s">
        <v>46</v>
      </c>
      <c r="AT8" s="154" t="s">
        <v>20</v>
      </c>
      <c r="AU8" s="154" t="s">
        <v>47</v>
      </c>
      <c r="AV8" s="154" t="s">
        <v>48</v>
      </c>
      <c r="AW8" s="154" t="s">
        <v>134</v>
      </c>
    </row>
    <row r="9" spans="2:49" x14ac:dyDescent="0.2">
      <c r="B9" s="80" t="s">
        <v>17</v>
      </c>
      <c r="C9" s="177">
        <v>6721.4</v>
      </c>
      <c r="D9" s="56">
        <v>3931.4493499999999</v>
      </c>
      <c r="E9" s="56">
        <v>6619.0999999999995</v>
      </c>
      <c r="F9" s="56">
        <v>3829.1493499999997</v>
      </c>
      <c r="G9" s="56">
        <v>102.3</v>
      </c>
      <c r="H9" s="56">
        <v>102.3</v>
      </c>
      <c r="I9" s="56">
        <v>18695.400000000001</v>
      </c>
      <c r="J9" s="56">
        <v>10356.5</v>
      </c>
      <c r="K9" s="56">
        <v>2454.9</v>
      </c>
      <c r="L9" s="178">
        <v>234.2</v>
      </c>
      <c r="M9" s="80" t="s">
        <v>17</v>
      </c>
      <c r="N9" s="143">
        <v>32059.4</v>
      </c>
      <c r="O9" s="143">
        <v>5941.151829800001</v>
      </c>
      <c r="P9" s="143">
        <v>703.3</v>
      </c>
      <c r="Q9" s="143">
        <v>41.354039999999998</v>
      </c>
      <c r="R9" s="143">
        <v>1500.6000000000001</v>
      </c>
      <c r="S9" s="143">
        <v>1829.5915440000003</v>
      </c>
      <c r="T9" s="143">
        <v>2569.8000000000002</v>
      </c>
      <c r="U9" s="143">
        <v>197.87460000000002</v>
      </c>
      <c r="V9" s="143">
        <v>2489.8000000000002</v>
      </c>
      <c r="W9" s="143">
        <v>2220.0052720000003</v>
      </c>
      <c r="X9" s="80" t="s">
        <v>17</v>
      </c>
      <c r="Y9" s="143">
        <v>7644.8</v>
      </c>
      <c r="Z9" s="143">
        <v>565.02716800000007</v>
      </c>
      <c r="AA9" s="143">
        <v>4666.6000000000004</v>
      </c>
      <c r="AB9" s="143">
        <v>837.32803800000011</v>
      </c>
      <c r="AC9" s="143">
        <v>884.02056844999993</v>
      </c>
      <c r="AD9" s="143">
        <v>482.14481803262998</v>
      </c>
      <c r="AE9" s="143">
        <v>1403.7074078201795</v>
      </c>
      <c r="AF9" s="143">
        <v>919.7792789741726</v>
      </c>
      <c r="AG9" s="81" t="s">
        <v>17</v>
      </c>
      <c r="AH9" s="185">
        <v>81793.727976270195</v>
      </c>
      <c r="AI9" s="185">
        <v>27556.405938806798</v>
      </c>
      <c r="AJ9" s="188">
        <v>1875911.0720237303</v>
      </c>
      <c r="AK9" s="185">
        <v>3924.7469047108461</v>
      </c>
      <c r="AL9" s="185">
        <v>1957704.8000000005</v>
      </c>
      <c r="AM9" s="185">
        <v>31481.152843517644</v>
      </c>
      <c r="AN9" s="185">
        <v>7027.2</v>
      </c>
      <c r="AO9" s="185">
        <v>3348.1788002999997</v>
      </c>
      <c r="AP9" s="81" t="s">
        <v>17</v>
      </c>
      <c r="AQ9" s="143">
        <v>3121.4400000000005</v>
      </c>
      <c r="AR9" s="143">
        <v>831.27940799999999</v>
      </c>
      <c r="AS9" s="143"/>
      <c r="AT9" s="143"/>
      <c r="AU9" s="143">
        <v>1967853.4400000004</v>
      </c>
      <c r="AV9" s="143">
        <v>35660.6</v>
      </c>
      <c r="AW9" s="143">
        <v>1.8120854946053526</v>
      </c>
    </row>
    <row r="10" spans="2:49" x14ac:dyDescent="0.2">
      <c r="B10" s="80" t="s">
        <v>18</v>
      </c>
      <c r="C10" s="182">
        <v>6721.4</v>
      </c>
      <c r="D10" s="56">
        <v>3931.4493499999999</v>
      </c>
      <c r="E10" s="56">
        <v>6619.0999999999995</v>
      </c>
      <c r="F10" s="56">
        <v>3829.1493499999997</v>
      </c>
      <c r="G10" s="56">
        <v>102.3</v>
      </c>
      <c r="H10" s="56">
        <v>102.3</v>
      </c>
      <c r="I10" s="56">
        <v>18695.400000000001</v>
      </c>
      <c r="J10" s="56">
        <v>10356.5</v>
      </c>
      <c r="K10" s="56">
        <v>2454.9</v>
      </c>
      <c r="L10" s="178">
        <v>234.2</v>
      </c>
      <c r="M10" s="80" t="s">
        <v>18</v>
      </c>
      <c r="N10" s="143">
        <v>32059.4</v>
      </c>
      <c r="O10" s="143">
        <v>5941.151829800001</v>
      </c>
      <c r="P10" s="143">
        <v>703.3</v>
      </c>
      <c r="Q10" s="143">
        <v>41.354039999999998</v>
      </c>
      <c r="R10" s="143">
        <v>1500.6000000000001</v>
      </c>
      <c r="S10" s="143">
        <v>1829.5915440000003</v>
      </c>
      <c r="T10" s="143">
        <v>2569.8000000000002</v>
      </c>
      <c r="U10" s="143">
        <v>197.87460000000002</v>
      </c>
      <c r="V10" s="143">
        <v>2489.8000000000002</v>
      </c>
      <c r="W10" s="143">
        <v>2220.0052720000003</v>
      </c>
      <c r="X10" s="80" t="s">
        <v>18</v>
      </c>
      <c r="Y10" s="143">
        <v>7644.8</v>
      </c>
      <c r="Z10" s="143">
        <v>565.02716800000007</v>
      </c>
      <c r="AA10" s="143">
        <v>4666.6000000000004</v>
      </c>
      <c r="AB10" s="143">
        <v>837.32803800000011</v>
      </c>
      <c r="AC10" s="143">
        <v>884.02056844999993</v>
      </c>
      <c r="AD10" s="143">
        <v>482.14481803262998</v>
      </c>
      <c r="AE10" s="143">
        <v>1403.7074078201795</v>
      </c>
      <c r="AF10" s="143">
        <v>919.7792789741726</v>
      </c>
      <c r="AG10" s="81" t="s">
        <v>18</v>
      </c>
      <c r="AH10" s="185">
        <v>81793.727976270195</v>
      </c>
      <c r="AI10" s="185">
        <v>27556.405938806798</v>
      </c>
      <c r="AJ10" s="185">
        <v>0</v>
      </c>
      <c r="AK10" s="185"/>
      <c r="AL10" s="185">
        <v>81793.727976270195</v>
      </c>
      <c r="AM10" s="185">
        <v>27556.405938806798</v>
      </c>
      <c r="AN10" s="185">
        <v>7027.2</v>
      </c>
      <c r="AO10" s="185">
        <v>3348.1788002999997</v>
      </c>
      <c r="AP10" s="82" t="s">
        <v>18</v>
      </c>
      <c r="AQ10" s="143">
        <v>3121.4400000000005</v>
      </c>
      <c r="AR10" s="143">
        <v>831.27940799999999</v>
      </c>
      <c r="AS10" s="143" t="s">
        <v>20</v>
      </c>
      <c r="AT10" s="143" t="s">
        <v>20</v>
      </c>
      <c r="AU10" s="143">
        <v>91942.367976270179</v>
      </c>
      <c r="AV10" s="143">
        <v>31735.9</v>
      </c>
      <c r="AW10" s="143">
        <v>34.5170453270321</v>
      </c>
    </row>
    <row r="11" spans="2:49" x14ac:dyDescent="0.2">
      <c r="B11" s="80" t="s">
        <v>19</v>
      </c>
      <c r="C11" s="182">
        <v>6721.4</v>
      </c>
      <c r="D11" s="56">
        <v>3931.4493499999999</v>
      </c>
      <c r="E11" s="56">
        <v>6619.0999999999995</v>
      </c>
      <c r="F11" s="56">
        <v>3829.1493499999997</v>
      </c>
      <c r="G11" s="56">
        <v>102.3</v>
      </c>
      <c r="H11" s="56">
        <v>102.3</v>
      </c>
      <c r="I11" s="56">
        <v>0</v>
      </c>
      <c r="J11" s="56"/>
      <c r="K11" s="56"/>
      <c r="L11" s="178"/>
      <c r="M11" s="80" t="s">
        <v>19</v>
      </c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80" t="s">
        <v>19</v>
      </c>
      <c r="Y11" s="143"/>
      <c r="Z11" s="143"/>
      <c r="AA11" s="143"/>
      <c r="AB11" s="143"/>
      <c r="AC11" s="143"/>
      <c r="AD11" s="143"/>
      <c r="AE11" s="143"/>
      <c r="AF11" s="143"/>
      <c r="AG11" s="81" t="s">
        <v>19</v>
      </c>
      <c r="AH11" s="185">
        <v>6721.4</v>
      </c>
      <c r="AI11" s="185">
        <v>3931.4493499999999</v>
      </c>
      <c r="AJ11" s="185">
        <v>0</v>
      </c>
      <c r="AK11" s="185"/>
      <c r="AL11" s="185">
        <v>6721.4</v>
      </c>
      <c r="AM11" s="185">
        <v>3931.4493499999999</v>
      </c>
      <c r="AN11" s="185">
        <v>2524.1999999999998</v>
      </c>
      <c r="AO11" s="185">
        <v>2481.5410199999997</v>
      </c>
      <c r="AP11" s="80" t="s">
        <v>19</v>
      </c>
      <c r="AQ11" s="143">
        <v>372.5</v>
      </c>
      <c r="AR11" s="143">
        <v>95.024749999999997</v>
      </c>
      <c r="AS11" s="143" t="s">
        <v>20</v>
      </c>
      <c r="AT11" s="143" t="s">
        <v>20</v>
      </c>
      <c r="AU11" s="143">
        <v>9618.0999999999985</v>
      </c>
      <c r="AV11" s="143">
        <v>6508.1</v>
      </c>
      <c r="AW11" s="143">
        <v>67.663825375192332</v>
      </c>
    </row>
    <row r="12" spans="2:49" x14ac:dyDescent="0.2">
      <c r="B12" s="56" t="s">
        <v>147</v>
      </c>
      <c r="C12" s="182">
        <v>6619.0999999999995</v>
      </c>
      <c r="D12" s="56">
        <v>3829.1493499999997</v>
      </c>
      <c r="E12" s="56">
        <v>6619.0999999999995</v>
      </c>
      <c r="F12" s="56">
        <v>3829.1493499999997</v>
      </c>
      <c r="G12" s="56">
        <v>0</v>
      </c>
      <c r="H12" s="56"/>
      <c r="I12" s="56">
        <v>0</v>
      </c>
      <c r="J12" s="56"/>
      <c r="K12" s="56"/>
      <c r="L12" s="178"/>
      <c r="M12" s="56" t="s">
        <v>147</v>
      </c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56" t="s">
        <v>147</v>
      </c>
      <c r="Y12" s="143"/>
      <c r="Z12" s="143"/>
      <c r="AA12" s="143"/>
      <c r="AB12" s="143"/>
      <c r="AC12" s="143"/>
      <c r="AD12" s="143"/>
      <c r="AE12" s="143"/>
      <c r="AF12" s="143"/>
      <c r="AG12" s="57" t="s">
        <v>147</v>
      </c>
      <c r="AH12" s="185">
        <v>6619.0999999999995</v>
      </c>
      <c r="AI12" s="185">
        <v>3829.1493499999997</v>
      </c>
      <c r="AJ12" s="185">
        <v>0</v>
      </c>
      <c r="AK12" s="185"/>
      <c r="AL12" s="185">
        <v>6619.0999999999995</v>
      </c>
      <c r="AM12" s="185">
        <v>3829.1493499999997</v>
      </c>
      <c r="AN12" s="185">
        <v>2524.1999999999998</v>
      </c>
      <c r="AO12" s="185">
        <v>2481.5410199999997</v>
      </c>
      <c r="AP12" s="56" t="s">
        <v>147</v>
      </c>
      <c r="AQ12" s="143">
        <v>372.5</v>
      </c>
      <c r="AR12" s="143">
        <v>95.024749999999997</v>
      </c>
      <c r="AS12" s="143" t="s">
        <v>140</v>
      </c>
      <c r="AT12" s="143" t="s">
        <v>140</v>
      </c>
      <c r="AU12" s="143">
        <v>9515.7999999999993</v>
      </c>
      <c r="AV12" s="143">
        <v>6405.8</v>
      </c>
      <c r="AW12" s="143">
        <v>67.316193997471288</v>
      </c>
    </row>
    <row r="13" spans="2:49" ht="24" x14ac:dyDescent="0.2">
      <c r="B13" s="56" t="s">
        <v>159</v>
      </c>
      <c r="C13" s="182">
        <v>102.3</v>
      </c>
      <c r="D13" s="56">
        <v>102.3</v>
      </c>
      <c r="E13" s="56" t="s">
        <v>20</v>
      </c>
      <c r="F13" s="56"/>
      <c r="G13" s="56">
        <v>102.3</v>
      </c>
      <c r="H13" s="56">
        <v>102.3</v>
      </c>
      <c r="I13" s="56">
        <v>0</v>
      </c>
      <c r="J13" s="56"/>
      <c r="K13" s="56"/>
      <c r="L13" s="178"/>
      <c r="M13" s="56" t="s">
        <v>159</v>
      </c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56" t="s">
        <v>159</v>
      </c>
      <c r="Y13" s="143"/>
      <c r="Z13" s="143"/>
      <c r="AA13" s="143"/>
      <c r="AB13" s="143"/>
      <c r="AC13" s="143"/>
      <c r="AD13" s="143"/>
      <c r="AE13" s="143"/>
      <c r="AF13" s="143"/>
      <c r="AG13" s="57" t="s">
        <v>159</v>
      </c>
      <c r="AH13" s="185">
        <v>102.3</v>
      </c>
      <c r="AI13" s="185">
        <v>102.3</v>
      </c>
      <c r="AJ13" s="185">
        <v>0</v>
      </c>
      <c r="AK13" s="185"/>
      <c r="AL13" s="185">
        <v>102.3</v>
      </c>
      <c r="AM13" s="185">
        <v>102.3</v>
      </c>
      <c r="AN13" s="185"/>
      <c r="AO13" s="185"/>
      <c r="AP13" s="56" t="s">
        <v>159</v>
      </c>
      <c r="AQ13" s="143">
        <v>0</v>
      </c>
      <c r="AR13" s="143">
        <v>0</v>
      </c>
      <c r="AS13" s="143" t="s">
        <v>140</v>
      </c>
      <c r="AT13" s="143" t="s">
        <v>140</v>
      </c>
      <c r="AU13" s="143">
        <v>102.3</v>
      </c>
      <c r="AV13" s="143">
        <v>102.3</v>
      </c>
      <c r="AW13" s="143">
        <v>100</v>
      </c>
    </row>
    <row r="14" spans="2:49" x14ac:dyDescent="0.2">
      <c r="B14" s="80" t="s">
        <v>148</v>
      </c>
      <c r="C14" s="182"/>
      <c r="D14" s="56"/>
      <c r="E14" s="56"/>
      <c r="F14" s="56"/>
      <c r="G14" s="56"/>
      <c r="H14" s="56"/>
      <c r="I14" s="56">
        <v>18695.400000000001</v>
      </c>
      <c r="J14" s="56">
        <v>10356.5</v>
      </c>
      <c r="K14" s="56"/>
      <c r="L14" s="178"/>
      <c r="M14" s="80" t="s">
        <v>148</v>
      </c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80" t="s">
        <v>148</v>
      </c>
      <c r="Y14" s="143"/>
      <c r="Z14" s="143"/>
      <c r="AA14" s="143"/>
      <c r="AB14" s="143"/>
      <c r="AC14" s="143"/>
      <c r="AD14" s="143"/>
      <c r="AE14" s="143"/>
      <c r="AF14" s="143"/>
      <c r="AG14" s="81" t="s">
        <v>148</v>
      </c>
      <c r="AH14" s="185">
        <v>18695.400000000001</v>
      </c>
      <c r="AI14" s="185">
        <v>10356.5</v>
      </c>
      <c r="AJ14" s="185">
        <v>0</v>
      </c>
      <c r="AK14" s="185"/>
      <c r="AL14" s="185">
        <v>18695.400000000001</v>
      </c>
      <c r="AM14" s="185">
        <v>10356.5</v>
      </c>
      <c r="AN14" s="185">
        <v>1904.2</v>
      </c>
      <c r="AO14" s="185">
        <v>631.81355999999994</v>
      </c>
      <c r="AP14" s="80" t="s">
        <v>148</v>
      </c>
      <c r="AQ14" s="143">
        <v>649.64</v>
      </c>
      <c r="AR14" s="143">
        <v>226.20464799999999</v>
      </c>
      <c r="AS14" s="143" t="s">
        <v>140</v>
      </c>
      <c r="AT14" s="143" t="s">
        <v>140</v>
      </c>
      <c r="AU14" s="143">
        <v>21249.24</v>
      </c>
      <c r="AV14" s="143">
        <v>11214.514440704454</v>
      </c>
      <c r="AW14" s="143">
        <v>52.776073124047983</v>
      </c>
    </row>
    <row r="15" spans="2:49" x14ac:dyDescent="0.2">
      <c r="B15" s="80" t="s">
        <v>22</v>
      </c>
      <c r="C15" s="182"/>
      <c r="D15" s="56"/>
      <c r="E15" s="56"/>
      <c r="F15" s="56"/>
      <c r="G15" s="56" t="s">
        <v>20</v>
      </c>
      <c r="H15" s="56" t="s">
        <v>20</v>
      </c>
      <c r="I15" s="56"/>
      <c r="J15" s="56"/>
      <c r="K15" s="56">
        <v>2454.9</v>
      </c>
      <c r="L15" s="178">
        <v>234.2</v>
      </c>
      <c r="M15" s="80" t="s">
        <v>22</v>
      </c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80" t="s">
        <v>22</v>
      </c>
      <c r="Y15" s="143"/>
      <c r="Z15" s="143"/>
      <c r="AA15" s="143"/>
      <c r="AB15" s="143"/>
      <c r="AC15" s="143"/>
      <c r="AD15" s="143"/>
      <c r="AE15" s="143"/>
      <c r="AF15" s="143"/>
      <c r="AG15" s="81" t="s">
        <v>22</v>
      </c>
      <c r="AH15" s="185">
        <v>2454.9</v>
      </c>
      <c r="AI15" s="185">
        <v>234.2</v>
      </c>
      <c r="AJ15" s="185">
        <v>0</v>
      </c>
      <c r="AK15" s="185"/>
      <c r="AL15" s="185">
        <v>2454.9</v>
      </c>
      <c r="AM15" s="185">
        <v>234.2</v>
      </c>
      <c r="AN15" s="185">
        <v>4.8</v>
      </c>
      <c r="AO15" s="185">
        <v>0.54240000000000022</v>
      </c>
      <c r="AP15" s="80" t="s">
        <v>22</v>
      </c>
      <c r="AQ15" s="143">
        <v>268.39999999999998</v>
      </c>
      <c r="AR15" s="143">
        <v>68.710399999999993</v>
      </c>
      <c r="AS15" s="143" t="s">
        <v>140</v>
      </c>
      <c r="AT15" s="143" t="s">
        <v>140</v>
      </c>
      <c r="AU15" s="143">
        <v>2728.1000000000004</v>
      </c>
      <c r="AV15" s="143">
        <v>303.49999999999994</v>
      </c>
      <c r="AW15" s="143">
        <v>11.124958762508701</v>
      </c>
    </row>
    <row r="16" spans="2:49" x14ac:dyDescent="0.2">
      <c r="B16" s="80" t="s">
        <v>23</v>
      </c>
      <c r="C16" s="183"/>
      <c r="D16" s="31"/>
      <c r="E16" s="31"/>
      <c r="F16" s="31"/>
      <c r="G16" s="31"/>
      <c r="H16" s="31"/>
      <c r="I16" s="31"/>
      <c r="J16" s="31"/>
      <c r="K16" s="31"/>
      <c r="L16" s="31"/>
      <c r="M16" s="80" t="s">
        <v>23</v>
      </c>
      <c r="N16" s="143">
        <v>32059.4</v>
      </c>
      <c r="O16" s="143">
        <v>5941.151829800001</v>
      </c>
      <c r="P16" s="143"/>
      <c r="Q16" s="143"/>
      <c r="R16" s="143"/>
      <c r="S16" s="143"/>
      <c r="T16" s="143"/>
      <c r="U16" s="143"/>
      <c r="V16" s="143"/>
      <c r="W16" s="143"/>
      <c r="X16" s="80" t="s">
        <v>23</v>
      </c>
      <c r="Y16" s="143"/>
      <c r="Z16" s="143"/>
      <c r="AA16" s="143"/>
      <c r="AB16" s="143"/>
      <c r="AC16" s="143"/>
      <c r="AD16" s="143"/>
      <c r="AE16" s="143"/>
      <c r="AF16" s="143"/>
      <c r="AG16" s="81" t="s">
        <v>23</v>
      </c>
      <c r="AH16" s="185">
        <v>32059.4</v>
      </c>
      <c r="AI16" s="185">
        <v>5941.151829800001</v>
      </c>
      <c r="AJ16" s="185">
        <v>0</v>
      </c>
      <c r="AK16" s="185"/>
      <c r="AL16" s="185">
        <v>32059.4</v>
      </c>
      <c r="AM16" s="185">
        <v>5941.151829800001</v>
      </c>
      <c r="AN16" s="185">
        <v>12.1</v>
      </c>
      <c r="AO16" s="185">
        <v>0.48936030000000003</v>
      </c>
      <c r="AP16" s="80" t="s">
        <v>23</v>
      </c>
      <c r="AQ16" s="143">
        <v>1188.3000000000002</v>
      </c>
      <c r="AR16" s="143">
        <v>208.78431000000003</v>
      </c>
      <c r="AS16" s="143" t="s">
        <v>140</v>
      </c>
      <c r="AT16" s="143" t="s">
        <v>140</v>
      </c>
      <c r="AU16" s="143">
        <v>33259.800000000003</v>
      </c>
      <c r="AV16" s="143">
        <v>6150.4000000000005</v>
      </c>
      <c r="AW16" s="143">
        <v>18.491993337302087</v>
      </c>
    </row>
    <row r="17" spans="2:49" x14ac:dyDescent="0.2">
      <c r="B17" s="80" t="s">
        <v>149</v>
      </c>
      <c r="C17" s="183"/>
      <c r="D17" s="31"/>
      <c r="E17" s="31"/>
      <c r="F17" s="31"/>
      <c r="G17" s="31"/>
      <c r="H17" s="31"/>
      <c r="I17" s="31"/>
      <c r="J17" s="31"/>
      <c r="K17" s="31"/>
      <c r="L17" s="31"/>
      <c r="M17" s="80" t="s">
        <v>149</v>
      </c>
      <c r="N17" s="143"/>
      <c r="O17" s="143"/>
      <c r="P17" s="143">
        <v>703.3</v>
      </c>
      <c r="Q17" s="143">
        <v>41.354039999999998</v>
      </c>
      <c r="R17" s="143"/>
      <c r="S17" s="143"/>
      <c r="T17" s="143"/>
      <c r="U17" s="143"/>
      <c r="V17" s="143"/>
      <c r="W17" s="143"/>
      <c r="X17" s="80" t="s">
        <v>149</v>
      </c>
      <c r="Y17" s="143"/>
      <c r="Z17" s="143"/>
      <c r="AA17" s="143"/>
      <c r="AB17" s="143"/>
      <c r="AC17" s="143"/>
      <c r="AD17" s="143"/>
      <c r="AE17" s="143"/>
      <c r="AF17" s="143"/>
      <c r="AG17" s="81" t="s">
        <v>149</v>
      </c>
      <c r="AH17" s="185">
        <v>703.3</v>
      </c>
      <c r="AI17" s="185">
        <v>41.354039999999998</v>
      </c>
      <c r="AJ17" s="185">
        <v>0</v>
      </c>
      <c r="AK17" s="185"/>
      <c r="AL17" s="185">
        <v>703.3</v>
      </c>
      <c r="AM17" s="185">
        <v>41.354039999999998</v>
      </c>
      <c r="AN17" s="185">
        <v>6.2</v>
      </c>
      <c r="AO17" s="185">
        <v>0.78120000000000001</v>
      </c>
      <c r="AP17" s="80" t="s">
        <v>149</v>
      </c>
      <c r="AQ17" s="143">
        <v>0.6</v>
      </c>
      <c r="AR17" s="143">
        <v>0.12</v>
      </c>
      <c r="AS17" s="143" t="s">
        <v>140</v>
      </c>
      <c r="AT17" s="143" t="s">
        <v>140</v>
      </c>
      <c r="AU17" s="143">
        <v>710.1</v>
      </c>
      <c r="AV17" s="143">
        <v>42.300000000000004</v>
      </c>
      <c r="AW17" s="143">
        <v>5.9569074778200255</v>
      </c>
    </row>
    <row r="18" spans="2:49" x14ac:dyDescent="0.2">
      <c r="B18" s="80" t="s">
        <v>24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80" t="s">
        <v>24</v>
      </c>
      <c r="N18" s="143"/>
      <c r="O18" s="143"/>
      <c r="P18" s="143"/>
      <c r="Q18" s="143"/>
      <c r="R18" s="143">
        <v>1500.6000000000001</v>
      </c>
      <c r="S18" s="143">
        <v>1829.5915440000003</v>
      </c>
      <c r="T18" s="143"/>
      <c r="U18" s="143"/>
      <c r="V18" s="143"/>
      <c r="W18" s="143"/>
      <c r="X18" s="80" t="s">
        <v>24</v>
      </c>
      <c r="Y18" s="143"/>
      <c r="Z18" s="143"/>
      <c r="AA18" s="143"/>
      <c r="AB18" s="143"/>
      <c r="AC18" s="143"/>
      <c r="AD18" s="143"/>
      <c r="AE18" s="143"/>
      <c r="AF18" s="143"/>
      <c r="AG18" s="81" t="s">
        <v>24</v>
      </c>
      <c r="AH18" s="185">
        <v>1500.6000000000001</v>
      </c>
      <c r="AI18" s="185">
        <v>1829.5915440000003</v>
      </c>
      <c r="AJ18" s="185">
        <v>0</v>
      </c>
      <c r="AK18" s="185"/>
      <c r="AL18" s="185">
        <v>1500.6000000000001</v>
      </c>
      <c r="AM18" s="185">
        <v>1829.5915440000003</v>
      </c>
      <c r="AN18" s="185">
        <v>1877.7</v>
      </c>
      <c r="AO18" s="185">
        <v>178.38149999999996</v>
      </c>
      <c r="AP18" s="80" t="s">
        <v>24</v>
      </c>
      <c r="AQ18" s="143">
        <v>21.5</v>
      </c>
      <c r="AR18" s="143">
        <v>4.1924999999999999</v>
      </c>
      <c r="AS18" s="143" t="s">
        <v>140</v>
      </c>
      <c r="AT18" s="143" t="s">
        <v>140</v>
      </c>
      <c r="AU18" s="143">
        <v>3399.8</v>
      </c>
      <c r="AV18" s="143">
        <v>2012.2</v>
      </c>
      <c r="AW18" s="143">
        <v>59.185834460850636</v>
      </c>
    </row>
    <row r="19" spans="2:49" x14ac:dyDescent="0.2">
      <c r="B19" s="80" t="s">
        <v>150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80" t="s">
        <v>150</v>
      </c>
      <c r="N19" s="143"/>
      <c r="O19" s="143"/>
      <c r="P19" s="143"/>
      <c r="Q19" s="143"/>
      <c r="R19" s="143"/>
      <c r="S19" s="143"/>
      <c r="T19" s="143">
        <v>2569.8000000000002</v>
      </c>
      <c r="U19" s="143">
        <v>197.87460000000002</v>
      </c>
      <c r="V19" s="143"/>
      <c r="W19" s="143"/>
      <c r="X19" s="80" t="s">
        <v>150</v>
      </c>
      <c r="Y19" s="143"/>
      <c r="Z19" s="143"/>
      <c r="AA19" s="143"/>
      <c r="AB19" s="143"/>
      <c r="AC19" s="143"/>
      <c r="AD19" s="143"/>
      <c r="AE19" s="143"/>
      <c r="AF19" s="143"/>
      <c r="AG19" s="81" t="s">
        <v>150</v>
      </c>
      <c r="AH19" s="185">
        <v>2569.8000000000002</v>
      </c>
      <c r="AI19" s="185">
        <v>197.87460000000002</v>
      </c>
      <c r="AJ19" s="185">
        <v>0</v>
      </c>
      <c r="AK19" s="185"/>
      <c r="AL19" s="185">
        <v>2569.8000000000002</v>
      </c>
      <c r="AM19" s="185">
        <v>197.87460000000002</v>
      </c>
      <c r="AN19" s="185">
        <v>679.6</v>
      </c>
      <c r="AO19" s="185">
        <v>54.096159999999998</v>
      </c>
      <c r="AP19" s="80" t="s">
        <v>150</v>
      </c>
      <c r="AQ19" s="143">
        <v>247.8</v>
      </c>
      <c r="AR19" s="143">
        <v>18.832799999999999</v>
      </c>
      <c r="AS19" s="143" t="s">
        <v>140</v>
      </c>
      <c r="AT19" s="143" t="s">
        <v>140</v>
      </c>
      <c r="AU19" s="143">
        <v>3497.2000000000003</v>
      </c>
      <c r="AV19" s="143">
        <v>270.79999999999995</v>
      </c>
      <c r="AW19" s="143">
        <v>7.743337527164587</v>
      </c>
    </row>
    <row r="20" spans="2:49" x14ac:dyDescent="0.2">
      <c r="B20" s="80" t="s">
        <v>151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80" t="s">
        <v>151</v>
      </c>
      <c r="N20" s="143"/>
      <c r="O20" s="143"/>
      <c r="P20" s="143"/>
      <c r="Q20" s="143"/>
      <c r="R20" s="143"/>
      <c r="S20" s="143"/>
      <c r="T20" s="143"/>
      <c r="U20" s="143"/>
      <c r="V20" s="143">
        <v>2489.8000000000002</v>
      </c>
      <c r="W20" s="143">
        <v>2220.0052720000003</v>
      </c>
      <c r="X20" s="80" t="s">
        <v>151</v>
      </c>
      <c r="Y20" s="143"/>
      <c r="Z20" s="143"/>
      <c r="AA20" s="143"/>
      <c r="AB20" s="143"/>
      <c r="AC20" s="143"/>
      <c r="AD20" s="143"/>
      <c r="AE20" s="143"/>
      <c r="AF20" s="143"/>
      <c r="AG20" s="81" t="s">
        <v>151</v>
      </c>
      <c r="AH20" s="186">
        <v>2489.8000000000002</v>
      </c>
      <c r="AI20" s="186">
        <v>2220.0052720000003</v>
      </c>
      <c r="AJ20" s="185">
        <v>0</v>
      </c>
      <c r="AK20" s="185"/>
      <c r="AL20" s="185">
        <v>2489.8000000000002</v>
      </c>
      <c r="AM20" s="185">
        <v>2220.0052720000003</v>
      </c>
      <c r="AN20" s="185">
        <v>0</v>
      </c>
      <c r="AO20" s="185">
        <v>0</v>
      </c>
      <c r="AP20" s="80" t="s">
        <v>151</v>
      </c>
      <c r="AQ20" s="143">
        <v>286.90000000000003</v>
      </c>
      <c r="AR20" s="143">
        <v>200.83</v>
      </c>
      <c r="AS20" s="143" t="s">
        <v>140</v>
      </c>
      <c r="AT20" s="143" t="s">
        <v>140</v>
      </c>
      <c r="AU20" s="143">
        <v>2776.7000000000003</v>
      </c>
      <c r="AV20" s="143">
        <v>2420.8000000000002</v>
      </c>
      <c r="AW20" s="143">
        <v>87.182626859221386</v>
      </c>
    </row>
    <row r="21" spans="2:49" x14ac:dyDescent="0.2">
      <c r="B21" s="80" t="s">
        <v>25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80" t="s">
        <v>25</v>
      </c>
      <c r="N21" s="143"/>
      <c r="O21" s="143"/>
      <c r="P21" s="143"/>
      <c r="Q21" s="143"/>
      <c r="R21" s="143"/>
      <c r="S21" s="143"/>
      <c r="T21" s="143"/>
      <c r="U21" s="143"/>
      <c r="V21" s="143" t="s">
        <v>141</v>
      </c>
      <c r="W21" s="143" t="s">
        <v>141</v>
      </c>
      <c r="X21" s="80" t="s">
        <v>25</v>
      </c>
      <c r="Y21" s="143">
        <v>7644.8</v>
      </c>
      <c r="Z21" s="143">
        <v>565.02716800000007</v>
      </c>
      <c r="AA21" s="143"/>
      <c r="AB21" s="143"/>
      <c r="AC21" s="143"/>
      <c r="AD21" s="143"/>
      <c r="AE21" s="143"/>
      <c r="AF21" s="143"/>
      <c r="AG21" s="81" t="s">
        <v>25</v>
      </c>
      <c r="AH21" s="186">
        <v>7644.8</v>
      </c>
      <c r="AI21" s="186">
        <v>565.02716800000007</v>
      </c>
      <c r="AJ21" s="185">
        <v>0</v>
      </c>
      <c r="AK21" s="185"/>
      <c r="AL21" s="185">
        <v>7644.8</v>
      </c>
      <c r="AM21" s="185">
        <v>565.02716800000007</v>
      </c>
      <c r="AN21" s="185">
        <v>18.399999999999999</v>
      </c>
      <c r="AO21" s="185">
        <v>0.53359999999999996</v>
      </c>
      <c r="AP21" s="80" t="s">
        <v>25</v>
      </c>
      <c r="AQ21" s="143">
        <v>41.800000000000004</v>
      </c>
      <c r="AR21" s="143">
        <v>4.1800000000000006</v>
      </c>
      <c r="AS21" s="143" t="s">
        <v>140</v>
      </c>
      <c r="AT21" s="143" t="s">
        <v>140</v>
      </c>
      <c r="AU21" s="143">
        <v>7705</v>
      </c>
      <c r="AV21" s="143">
        <v>569.69999999999993</v>
      </c>
      <c r="AW21" s="143">
        <v>7.3939000648929261</v>
      </c>
    </row>
    <row r="22" spans="2:49" x14ac:dyDescent="0.2">
      <c r="B22" s="80" t="s">
        <v>152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80" t="s">
        <v>152</v>
      </c>
      <c r="N22" s="143"/>
      <c r="O22" s="143"/>
      <c r="P22" s="143"/>
      <c r="Q22" s="143"/>
      <c r="R22" s="143"/>
      <c r="S22" s="143"/>
      <c r="T22" s="143"/>
      <c r="U22" s="143"/>
      <c r="V22" s="143" t="s">
        <v>141</v>
      </c>
      <c r="W22" s="143" t="s">
        <v>141</v>
      </c>
      <c r="X22" s="80" t="s">
        <v>152</v>
      </c>
      <c r="Y22" s="143"/>
      <c r="Z22" s="143"/>
      <c r="AA22" s="143">
        <v>4666.6000000000004</v>
      </c>
      <c r="AB22" s="143">
        <v>837.32803800000011</v>
      </c>
      <c r="AC22" s="143"/>
      <c r="AD22" s="143"/>
      <c r="AE22" s="143"/>
      <c r="AF22" s="143"/>
      <c r="AG22" s="81" t="s">
        <v>152</v>
      </c>
      <c r="AH22" s="185">
        <v>4666.6000000000004</v>
      </c>
      <c r="AI22" s="185">
        <v>837.32803800000011</v>
      </c>
      <c r="AJ22" s="185">
        <v>0</v>
      </c>
      <c r="AK22" s="185"/>
      <c r="AL22" s="185">
        <v>4666.6000000000004</v>
      </c>
      <c r="AM22" s="185">
        <v>837.32803800000011</v>
      </c>
      <c r="AN22" s="185">
        <v>0</v>
      </c>
      <c r="AO22" s="185">
        <v>0</v>
      </c>
      <c r="AP22" s="80" t="s">
        <v>152</v>
      </c>
      <c r="AQ22" s="143">
        <v>44</v>
      </c>
      <c r="AR22" s="143">
        <v>4.4000000000000004</v>
      </c>
      <c r="AS22" s="143" t="s">
        <v>140</v>
      </c>
      <c r="AT22" s="143" t="s">
        <v>140</v>
      </c>
      <c r="AU22" s="143">
        <v>4710.6000000000004</v>
      </c>
      <c r="AV22" s="143">
        <v>841.69999999999993</v>
      </c>
      <c r="AW22" s="143">
        <v>17.868212117352353</v>
      </c>
    </row>
    <row r="23" spans="2:49" x14ac:dyDescent="0.2">
      <c r="B23" s="80" t="s">
        <v>153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80" t="s">
        <v>153</v>
      </c>
      <c r="N23" s="143"/>
      <c r="O23" s="143"/>
      <c r="P23" s="143"/>
      <c r="Q23" s="143"/>
      <c r="R23" s="143"/>
      <c r="S23" s="143"/>
      <c r="T23" s="143"/>
      <c r="U23" s="143"/>
      <c r="V23" s="143" t="s">
        <v>141</v>
      </c>
      <c r="W23" s="143" t="s">
        <v>141</v>
      </c>
      <c r="X23" s="80" t="s">
        <v>153</v>
      </c>
      <c r="Y23" s="143"/>
      <c r="Z23" s="143"/>
      <c r="AA23" s="143"/>
      <c r="AB23" s="143"/>
      <c r="AC23" s="143">
        <v>884.02056844999993</v>
      </c>
      <c r="AD23" s="143">
        <v>482.14481803262998</v>
      </c>
      <c r="AE23" s="143"/>
      <c r="AF23" s="143"/>
      <c r="AG23" s="81" t="s">
        <v>153</v>
      </c>
      <c r="AH23" s="185">
        <v>884.02056844999993</v>
      </c>
      <c r="AI23" s="185">
        <v>482.14481803262998</v>
      </c>
      <c r="AJ23" s="185">
        <v>0</v>
      </c>
      <c r="AK23" s="185"/>
      <c r="AL23" s="185">
        <v>884.02056844999993</v>
      </c>
      <c r="AM23" s="185">
        <v>482.14481803262998</v>
      </c>
      <c r="AN23" s="185"/>
      <c r="AO23" s="185"/>
      <c r="AP23" s="80" t="s">
        <v>153</v>
      </c>
      <c r="AQ23" s="143">
        <v>0</v>
      </c>
      <c r="AR23" s="143">
        <v>0</v>
      </c>
      <c r="AS23" s="143" t="s">
        <v>140</v>
      </c>
      <c r="AT23" s="143" t="s">
        <v>140</v>
      </c>
      <c r="AU23" s="143">
        <v>884.02056844999993</v>
      </c>
      <c r="AV23" s="143">
        <v>482.1</v>
      </c>
      <c r="AW23" s="143">
        <v>54.53493020476791</v>
      </c>
    </row>
    <row r="24" spans="2:49" x14ac:dyDescent="0.2">
      <c r="B24" s="80" t="s">
        <v>154</v>
      </c>
      <c r="C24" s="31"/>
      <c r="D24" s="31" t="s">
        <v>140</v>
      </c>
      <c r="E24" s="31"/>
      <c r="F24" s="31" t="s">
        <v>140</v>
      </c>
      <c r="G24" s="31" t="s">
        <v>20</v>
      </c>
      <c r="H24" s="31" t="s">
        <v>140</v>
      </c>
      <c r="I24" s="31"/>
      <c r="J24" s="31"/>
      <c r="K24" s="31"/>
      <c r="L24" s="31"/>
      <c r="M24" s="80" t="s">
        <v>154</v>
      </c>
      <c r="N24" s="143"/>
      <c r="O24" s="143"/>
      <c r="P24" s="143"/>
      <c r="Q24" s="143"/>
      <c r="R24" s="143"/>
      <c r="S24" s="143"/>
      <c r="T24" s="143"/>
      <c r="U24" s="143"/>
      <c r="V24" s="143" t="s">
        <v>141</v>
      </c>
      <c r="W24" s="143" t="s">
        <v>141</v>
      </c>
      <c r="X24" s="80" t="s">
        <v>154</v>
      </c>
      <c r="Y24" s="143"/>
      <c r="Z24" s="143"/>
      <c r="AA24" s="143"/>
      <c r="AB24" s="143"/>
      <c r="AC24" s="143"/>
      <c r="AD24" s="143"/>
      <c r="AE24" s="143">
        <v>1403.7074078201795</v>
      </c>
      <c r="AF24" s="143">
        <v>919.7792789741726</v>
      </c>
      <c r="AG24" s="81" t="s">
        <v>154</v>
      </c>
      <c r="AH24" s="185">
        <v>1403.7074078201795</v>
      </c>
      <c r="AI24" s="185">
        <v>919.7792789741726</v>
      </c>
      <c r="AJ24" s="185"/>
      <c r="AK24" s="185"/>
      <c r="AL24" s="185">
        <v>1403.7074078201795</v>
      </c>
      <c r="AM24" s="185">
        <v>919.7792789741726</v>
      </c>
      <c r="AN24" s="185"/>
      <c r="AO24" s="185" t="s">
        <v>140</v>
      </c>
      <c r="AP24" s="80" t="s">
        <v>154</v>
      </c>
      <c r="AQ24" s="143">
        <v>0</v>
      </c>
      <c r="AR24" s="143" t="s">
        <v>140</v>
      </c>
      <c r="AS24" s="143" t="s">
        <v>20</v>
      </c>
      <c r="AT24" s="143" t="s">
        <v>20</v>
      </c>
      <c r="AU24" s="143">
        <v>1403.7074078201795</v>
      </c>
      <c r="AV24" s="143">
        <v>919.8</v>
      </c>
      <c r="AW24" s="143">
        <v>65.526476164171527</v>
      </c>
    </row>
    <row r="25" spans="2:49" x14ac:dyDescent="0.2">
      <c r="B25" s="80" t="s">
        <v>70</v>
      </c>
      <c r="C25" s="31"/>
      <c r="D25" s="31"/>
      <c r="E25" s="31"/>
      <c r="F25" s="31"/>
      <c r="G25" s="31" t="s">
        <v>20</v>
      </c>
      <c r="H25" s="31"/>
      <c r="I25" s="31"/>
      <c r="J25" s="31"/>
      <c r="K25" s="31"/>
      <c r="L25" s="31"/>
      <c r="M25" s="80" t="s">
        <v>70</v>
      </c>
      <c r="N25" s="143"/>
      <c r="O25" s="143"/>
      <c r="P25" s="143"/>
      <c r="Q25" s="143"/>
      <c r="R25" s="143"/>
      <c r="S25" s="143"/>
      <c r="T25" s="143"/>
      <c r="U25" s="143"/>
      <c r="V25" s="143" t="s">
        <v>141</v>
      </c>
      <c r="W25" s="143" t="s">
        <v>141</v>
      </c>
      <c r="X25" s="80" t="s">
        <v>70</v>
      </c>
      <c r="Y25" s="143" t="s">
        <v>141</v>
      </c>
      <c r="Z25" s="143" t="s">
        <v>141</v>
      </c>
      <c r="AA25" s="143" t="s">
        <v>141</v>
      </c>
      <c r="AB25" s="143" t="s">
        <v>141</v>
      </c>
      <c r="AC25" s="143" t="s">
        <v>141</v>
      </c>
      <c r="AD25" s="143" t="s">
        <v>141</v>
      </c>
      <c r="AE25" s="143" t="s">
        <v>141</v>
      </c>
      <c r="AF25" s="143" t="s">
        <v>141</v>
      </c>
      <c r="AG25" s="81" t="s">
        <v>70</v>
      </c>
      <c r="AH25" s="185"/>
      <c r="AI25" s="185"/>
      <c r="AJ25" s="188">
        <v>1875911.0720237303</v>
      </c>
      <c r="AK25" s="185">
        <v>3924.7469047108461</v>
      </c>
      <c r="AL25" s="185">
        <v>1875911.0720237303</v>
      </c>
      <c r="AM25" s="185">
        <v>3924.7469047108461</v>
      </c>
      <c r="AN25" s="185"/>
      <c r="AO25" s="185"/>
      <c r="AP25" s="80" t="s">
        <v>70</v>
      </c>
      <c r="AQ25" s="143">
        <v>0</v>
      </c>
      <c r="AR25" s="143">
        <v>0</v>
      </c>
      <c r="AS25" s="143" t="s">
        <v>140</v>
      </c>
      <c r="AT25" s="143" t="s">
        <v>140</v>
      </c>
      <c r="AU25" s="143">
        <v>1875911.0720237303</v>
      </c>
      <c r="AV25" s="143">
        <v>3924.7261708841738</v>
      </c>
      <c r="AW25" s="143">
        <v>0.20920889477615159</v>
      </c>
    </row>
    <row r="26" spans="2:49" x14ac:dyDescent="0.2">
      <c r="B26" s="80" t="s">
        <v>61</v>
      </c>
      <c r="C26" s="31"/>
      <c r="D26" s="31"/>
      <c r="E26" s="31"/>
      <c r="F26" s="31"/>
      <c r="G26" s="31" t="s">
        <v>20</v>
      </c>
      <c r="H26" s="31"/>
      <c r="I26" s="31"/>
      <c r="J26" s="31"/>
      <c r="K26" s="31"/>
      <c r="L26" s="31"/>
      <c r="M26" s="82" t="s">
        <v>61</v>
      </c>
      <c r="N26" s="143"/>
      <c r="O26" s="143"/>
      <c r="P26" s="143"/>
      <c r="Q26" s="143"/>
      <c r="R26" s="143"/>
      <c r="S26" s="143"/>
      <c r="T26" s="143"/>
      <c r="U26" s="143"/>
      <c r="V26" s="143" t="s">
        <v>141</v>
      </c>
      <c r="W26" s="143" t="s">
        <v>141</v>
      </c>
      <c r="X26" s="82" t="s">
        <v>61</v>
      </c>
      <c r="Y26" s="143" t="s">
        <v>141</v>
      </c>
      <c r="Z26" s="143" t="s">
        <v>141</v>
      </c>
      <c r="AA26" s="143" t="s">
        <v>141</v>
      </c>
      <c r="AB26" s="143" t="s">
        <v>141</v>
      </c>
      <c r="AC26" s="143" t="s">
        <v>141</v>
      </c>
      <c r="AD26" s="143" t="s">
        <v>141</v>
      </c>
      <c r="AE26" s="143" t="s">
        <v>141</v>
      </c>
      <c r="AF26" s="143" t="s">
        <v>141</v>
      </c>
      <c r="AG26" s="81" t="s">
        <v>61</v>
      </c>
      <c r="AH26" s="143">
        <v>0</v>
      </c>
      <c r="AI26" s="143">
        <v>0</v>
      </c>
      <c r="AJ26" s="143"/>
      <c r="AK26" s="143"/>
      <c r="AL26" s="143"/>
      <c r="AM26" s="143"/>
      <c r="AN26" s="143"/>
      <c r="AO26" s="143"/>
      <c r="AP26" s="80" t="s">
        <v>61</v>
      </c>
      <c r="AQ26" s="143"/>
      <c r="AR26" s="143"/>
      <c r="AS26" s="143" t="s">
        <v>140</v>
      </c>
      <c r="AT26" s="143" t="s">
        <v>140</v>
      </c>
      <c r="AU26" s="143">
        <v>0</v>
      </c>
      <c r="AV26" s="143">
        <v>0</v>
      </c>
      <c r="AW26" s="143"/>
    </row>
    <row r="27" spans="2:49" x14ac:dyDescent="0.2">
      <c r="B27" s="80" t="s">
        <v>62</v>
      </c>
      <c r="C27" s="31"/>
      <c r="D27" s="31"/>
      <c r="E27" s="31"/>
      <c r="F27" s="31"/>
      <c r="G27" s="31" t="s">
        <v>20</v>
      </c>
      <c r="H27" s="31"/>
      <c r="I27" s="31"/>
      <c r="J27" s="31"/>
      <c r="K27" s="31"/>
      <c r="L27" s="31"/>
      <c r="M27" s="82" t="s">
        <v>62</v>
      </c>
      <c r="N27" s="143"/>
      <c r="O27" s="143"/>
      <c r="P27" s="143"/>
      <c r="Q27" s="143"/>
      <c r="R27" s="143"/>
      <c r="S27" s="143"/>
      <c r="T27" s="143"/>
      <c r="U27" s="143"/>
      <c r="V27" s="143" t="s">
        <v>141</v>
      </c>
      <c r="W27" s="143" t="s">
        <v>141</v>
      </c>
      <c r="X27" s="82" t="s">
        <v>62</v>
      </c>
      <c r="Y27" s="143" t="s">
        <v>141</v>
      </c>
      <c r="Z27" s="143" t="s">
        <v>141</v>
      </c>
      <c r="AA27" s="143" t="s">
        <v>141</v>
      </c>
      <c r="AB27" s="143" t="s">
        <v>141</v>
      </c>
      <c r="AC27" s="143" t="s">
        <v>141</v>
      </c>
      <c r="AD27" s="143" t="s">
        <v>141</v>
      </c>
      <c r="AE27" s="143" t="s">
        <v>141</v>
      </c>
      <c r="AF27" s="143" t="s">
        <v>141</v>
      </c>
      <c r="AG27" s="81" t="s">
        <v>62</v>
      </c>
      <c r="AH27" s="143">
        <v>0</v>
      </c>
      <c r="AI27" s="143">
        <v>0</v>
      </c>
      <c r="AJ27" s="143"/>
      <c r="AK27" s="143"/>
      <c r="AL27" s="143"/>
      <c r="AM27" s="143"/>
      <c r="AN27" s="143"/>
      <c r="AO27" s="143"/>
      <c r="AP27" s="80" t="s">
        <v>62</v>
      </c>
      <c r="AQ27" s="143"/>
      <c r="AR27" s="143"/>
      <c r="AS27" s="143" t="s">
        <v>140</v>
      </c>
      <c r="AT27" s="143" t="s">
        <v>140</v>
      </c>
      <c r="AU27" s="143">
        <v>0</v>
      </c>
      <c r="AV27" s="143"/>
      <c r="AW27" s="143"/>
    </row>
    <row r="28" spans="2:49" x14ac:dyDescent="0.2">
      <c r="B28" s="80" t="s">
        <v>27</v>
      </c>
      <c r="C28" s="31"/>
      <c r="D28" s="31" t="s">
        <v>140</v>
      </c>
      <c r="E28" s="31"/>
      <c r="F28" s="31" t="s">
        <v>140</v>
      </c>
      <c r="G28" s="31" t="s">
        <v>20</v>
      </c>
      <c r="H28" s="31" t="s">
        <v>140</v>
      </c>
      <c r="I28" s="31"/>
      <c r="J28" s="31"/>
      <c r="K28" s="31"/>
      <c r="L28" s="31"/>
      <c r="M28" s="58" t="s">
        <v>27</v>
      </c>
      <c r="N28" s="143"/>
      <c r="O28" s="143"/>
      <c r="P28" s="143"/>
      <c r="Q28" s="143"/>
      <c r="R28" s="143"/>
      <c r="S28" s="143"/>
      <c r="T28" s="143"/>
      <c r="U28" s="143"/>
      <c r="V28" s="143" t="s">
        <v>141</v>
      </c>
      <c r="W28" s="143" t="s">
        <v>141</v>
      </c>
      <c r="X28" s="58" t="s">
        <v>27</v>
      </c>
      <c r="Y28" s="143" t="s">
        <v>141</v>
      </c>
      <c r="Z28" s="143" t="s">
        <v>141</v>
      </c>
      <c r="AA28" s="143" t="s">
        <v>141</v>
      </c>
      <c r="AB28" s="143" t="s">
        <v>141</v>
      </c>
      <c r="AC28" s="143" t="s">
        <v>141</v>
      </c>
      <c r="AD28" s="143" t="s">
        <v>141</v>
      </c>
      <c r="AE28" s="143">
        <v>73.3</v>
      </c>
      <c r="AF28" s="143" t="s">
        <v>141</v>
      </c>
      <c r="AG28" s="58" t="s">
        <v>27</v>
      </c>
      <c r="AH28" s="143">
        <v>73.3</v>
      </c>
      <c r="AI28" s="143"/>
      <c r="AJ28" s="143"/>
      <c r="AK28" s="143"/>
      <c r="AL28" s="143">
        <v>73.3</v>
      </c>
      <c r="AM28" s="143" t="s">
        <v>140</v>
      </c>
      <c r="AN28" s="143"/>
      <c r="AO28" s="143" t="s">
        <v>140</v>
      </c>
      <c r="AP28" s="59" t="s">
        <v>27</v>
      </c>
      <c r="AQ28" s="143"/>
      <c r="AR28" s="143"/>
      <c r="AS28" s="143" t="s">
        <v>20</v>
      </c>
      <c r="AT28" s="143" t="s">
        <v>20</v>
      </c>
      <c r="AU28" s="143">
        <v>73.3</v>
      </c>
      <c r="AV28" s="143">
        <v>73.3</v>
      </c>
      <c r="AW28" s="143" t="s">
        <v>140</v>
      </c>
    </row>
    <row r="29" spans="2:49" x14ac:dyDescent="0.2">
      <c r="B29" s="80" t="s">
        <v>28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58" t="s">
        <v>28</v>
      </c>
      <c r="N29" s="143"/>
      <c r="O29" s="143"/>
      <c r="P29" s="143"/>
      <c r="Q29" s="143"/>
      <c r="R29" s="143"/>
      <c r="S29" s="143"/>
      <c r="T29" s="143"/>
      <c r="U29" s="143"/>
      <c r="V29" s="143" t="s">
        <v>141</v>
      </c>
      <c r="W29" s="143" t="s">
        <v>141</v>
      </c>
      <c r="X29" s="58" t="s">
        <v>28</v>
      </c>
      <c r="Y29" s="143" t="s">
        <v>141</v>
      </c>
      <c r="Z29" s="143" t="s">
        <v>141</v>
      </c>
      <c r="AA29" s="143" t="s">
        <v>141</v>
      </c>
      <c r="AB29" s="143" t="s">
        <v>141</v>
      </c>
      <c r="AC29" s="143" t="s">
        <v>141</v>
      </c>
      <c r="AD29" s="143" t="s">
        <v>141</v>
      </c>
      <c r="AE29" s="143">
        <v>73.3</v>
      </c>
      <c r="AF29" s="143" t="s">
        <v>141</v>
      </c>
      <c r="AG29" s="58" t="s">
        <v>28</v>
      </c>
      <c r="AH29" s="143">
        <v>73.3</v>
      </c>
      <c r="AI29" s="143"/>
      <c r="AJ29" s="143"/>
      <c r="AK29" s="143"/>
      <c r="AL29" s="143">
        <v>73.3</v>
      </c>
      <c r="AM29" s="143"/>
      <c r="AN29" s="143"/>
      <c r="AO29" s="143"/>
      <c r="AP29" s="59" t="s">
        <v>28</v>
      </c>
      <c r="AQ29" s="143"/>
      <c r="AR29" s="143"/>
      <c r="AS29" s="143" t="s">
        <v>140</v>
      </c>
      <c r="AT29" s="143" t="s">
        <v>140</v>
      </c>
      <c r="AU29" s="143">
        <v>73.3</v>
      </c>
      <c r="AV29" s="143">
        <v>73.3</v>
      </c>
      <c r="AW29" s="143" t="s">
        <v>140</v>
      </c>
    </row>
    <row r="30" spans="2:49" x14ac:dyDescent="0.2">
      <c r="B30" s="80" t="s">
        <v>127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58" t="s">
        <v>127</v>
      </c>
      <c r="N30" s="143"/>
      <c r="O30" s="143"/>
      <c r="P30" s="143"/>
      <c r="Q30" s="143"/>
      <c r="R30" s="143"/>
      <c r="S30" s="143"/>
      <c r="T30" s="143"/>
      <c r="U30" s="143"/>
      <c r="V30" s="143" t="s">
        <v>141</v>
      </c>
      <c r="W30" s="143" t="s">
        <v>141</v>
      </c>
      <c r="X30" s="58" t="s">
        <v>127</v>
      </c>
      <c r="Y30" s="143" t="s">
        <v>141</v>
      </c>
      <c r="Z30" s="143" t="s">
        <v>141</v>
      </c>
      <c r="AA30" s="143" t="s">
        <v>141</v>
      </c>
      <c r="AB30" s="143" t="s">
        <v>141</v>
      </c>
      <c r="AC30" s="143" t="s">
        <v>141</v>
      </c>
      <c r="AD30" s="143" t="s">
        <v>141</v>
      </c>
      <c r="AE30" s="143"/>
      <c r="AF30" s="143" t="s">
        <v>141</v>
      </c>
      <c r="AG30" s="58" t="s">
        <v>127</v>
      </c>
      <c r="AH30" s="143"/>
      <c r="AI30" s="143"/>
      <c r="AJ30" s="143"/>
      <c r="AK30" s="143"/>
      <c r="AL30" s="143"/>
      <c r="AM30" s="143"/>
      <c r="AN30" s="143"/>
      <c r="AO30" s="143"/>
      <c r="AP30" s="59" t="s">
        <v>127</v>
      </c>
      <c r="AQ30" s="143"/>
      <c r="AR30" s="143" t="s">
        <v>140</v>
      </c>
      <c r="AS30" s="143"/>
      <c r="AT30" s="143"/>
      <c r="AU30" s="143"/>
      <c r="AV30" s="143"/>
      <c r="AW30" s="143"/>
    </row>
    <row r="31" spans="2:49" x14ac:dyDescent="0.2">
      <c r="B31" s="58" t="s">
        <v>176</v>
      </c>
      <c r="C31" s="56">
        <v>6721.4</v>
      </c>
      <c r="D31" s="56">
        <v>3931.4493499999999</v>
      </c>
      <c r="E31" s="56">
        <v>6619.0999999999995</v>
      </c>
      <c r="F31" s="56">
        <v>3829.1493499999997</v>
      </c>
      <c r="G31" s="56">
        <v>102.3</v>
      </c>
      <c r="H31" s="56">
        <v>102.3</v>
      </c>
      <c r="I31" s="56">
        <v>18695.400000000001</v>
      </c>
      <c r="J31" s="56">
        <v>10356.5</v>
      </c>
      <c r="K31" s="56">
        <v>2454.9</v>
      </c>
      <c r="L31" s="178">
        <v>234.2</v>
      </c>
      <c r="M31" s="58" t="s">
        <v>29</v>
      </c>
      <c r="N31" s="187">
        <v>32059.4</v>
      </c>
      <c r="O31" s="188">
        <v>5941.151829800001</v>
      </c>
      <c r="P31" s="188">
        <v>703.3</v>
      </c>
      <c r="Q31" s="188">
        <v>41.354039999999998</v>
      </c>
      <c r="R31" s="188">
        <v>1500.6000000000001</v>
      </c>
      <c r="S31" s="188">
        <v>1829.5915440000003</v>
      </c>
      <c r="T31" s="188">
        <v>2569.8000000000002</v>
      </c>
      <c r="U31" s="188">
        <v>197.87460000000002</v>
      </c>
      <c r="V31" s="188">
        <v>2489.8000000000002</v>
      </c>
      <c r="W31" s="189">
        <v>2220.0052720000003</v>
      </c>
      <c r="X31" s="58" t="s">
        <v>29</v>
      </c>
      <c r="Y31" s="188">
        <v>7644.8</v>
      </c>
      <c r="Z31" s="188">
        <v>565.02716800000007</v>
      </c>
      <c r="AA31" s="188">
        <v>4666.6000000000004</v>
      </c>
      <c r="AB31" s="188">
        <v>837.32803800000011</v>
      </c>
      <c r="AC31" s="188">
        <v>884.02056844999993</v>
      </c>
      <c r="AD31" s="188">
        <v>482.14481803262998</v>
      </c>
      <c r="AE31" s="188">
        <v>1477</v>
      </c>
      <c r="AF31" s="188">
        <v>919.7792789741726</v>
      </c>
      <c r="AG31" s="58" t="s">
        <v>29</v>
      </c>
      <c r="AH31" s="188">
        <v>81867.027976270183</v>
      </c>
      <c r="AI31" s="262">
        <v>27556.405938806802</v>
      </c>
      <c r="AJ31" s="188">
        <v>1875911.0720237303</v>
      </c>
      <c r="AK31" s="188">
        <v>3924.5935537808459</v>
      </c>
      <c r="AL31" s="188">
        <v>1957778.1000000006</v>
      </c>
      <c r="AM31" s="188">
        <v>31480.999492587645</v>
      </c>
      <c r="AN31" s="188">
        <v>7027.2</v>
      </c>
      <c r="AO31" s="196">
        <v>3348.1788002999997</v>
      </c>
      <c r="AP31" s="59" t="s">
        <v>176</v>
      </c>
      <c r="AQ31" s="185">
        <v>3121.4400000000005</v>
      </c>
      <c r="AR31" s="185">
        <v>831.27940799999999</v>
      </c>
      <c r="AS31" s="185"/>
      <c r="AT31" s="185"/>
      <c r="AU31" s="185">
        <v>1967926.7400000005</v>
      </c>
      <c r="AV31" s="185">
        <v>35733.9</v>
      </c>
      <c r="AW31" s="185">
        <v>1.8120854946053526</v>
      </c>
    </row>
    <row r="32" spans="2:49" ht="12.75" thickBot="1" x14ac:dyDescent="0.25">
      <c r="B32" s="202" t="s">
        <v>128</v>
      </c>
      <c r="C32" s="56">
        <v>2666.2</v>
      </c>
      <c r="D32" s="56">
        <v>1559.5010350477578</v>
      </c>
      <c r="E32" s="56">
        <v>2653.6</v>
      </c>
      <c r="F32" s="56">
        <v>1535.1075999999998</v>
      </c>
      <c r="G32" s="56">
        <v>12.6</v>
      </c>
      <c r="H32" s="56">
        <v>0</v>
      </c>
      <c r="I32" s="56">
        <v>10551.800000000001</v>
      </c>
      <c r="J32" s="56">
        <v>5845.272992286873</v>
      </c>
      <c r="K32" s="56">
        <v>1262.8</v>
      </c>
      <c r="L32" s="178">
        <v>120.47242657542057</v>
      </c>
      <c r="M32" s="156" t="s">
        <v>130</v>
      </c>
      <c r="N32" s="187">
        <v>14074.2</v>
      </c>
      <c r="O32" s="188">
        <v>2608.1885214000004</v>
      </c>
      <c r="P32" s="188">
        <v>261.2</v>
      </c>
      <c r="Q32" s="188">
        <v>15.358559999999999</v>
      </c>
      <c r="R32" s="188">
        <v>979.30000000000007</v>
      </c>
      <c r="S32" s="188">
        <v>1194.0017320000002</v>
      </c>
      <c r="T32" s="188">
        <v>1115.3</v>
      </c>
      <c r="U32" s="188">
        <v>85.878099999999989</v>
      </c>
      <c r="V32" s="188">
        <v>1481.1</v>
      </c>
      <c r="W32" s="189">
        <v>1320.6080039999999</v>
      </c>
      <c r="X32" s="157" t="s">
        <v>132</v>
      </c>
      <c r="Y32" s="188">
        <v>2981.2999999999997</v>
      </c>
      <c r="Z32" s="188">
        <v>220.347883</v>
      </c>
      <c r="AA32" s="188">
        <v>2289.9</v>
      </c>
      <c r="AB32" s="188">
        <v>410.87675700000005</v>
      </c>
      <c r="AC32" s="188">
        <v>265.20617053499996</v>
      </c>
      <c r="AD32" s="188">
        <v>144.643445409789</v>
      </c>
      <c r="AE32" s="188">
        <v>97.559710190000004</v>
      </c>
      <c r="AF32" s="188">
        <v>60.8</v>
      </c>
      <c r="AG32" s="156" t="s">
        <v>130</v>
      </c>
      <c r="AH32" s="197">
        <v>38025.865880724996</v>
      </c>
      <c r="AI32" s="263">
        <v>13561.509542216654</v>
      </c>
      <c r="AJ32" s="197">
        <v>952152.23411927524</v>
      </c>
      <c r="AK32" s="197">
        <v>1991.9976890009357</v>
      </c>
      <c r="AL32" s="197">
        <v>990178.10000000021</v>
      </c>
      <c r="AM32" s="197">
        <v>15553.507231217591</v>
      </c>
      <c r="AN32" s="198"/>
      <c r="AO32" s="198"/>
      <c r="AP32" s="158" t="s">
        <v>178</v>
      </c>
      <c r="AV32" s="91"/>
    </row>
    <row r="33" spans="2:48" s="60" customFormat="1" x14ac:dyDescent="0.2">
      <c r="B33" s="184" t="s">
        <v>129</v>
      </c>
      <c r="C33" s="56">
        <v>4055.1999999999994</v>
      </c>
      <c r="D33" s="56">
        <v>2396.34175</v>
      </c>
      <c r="E33" s="56">
        <v>3965.4999999999995</v>
      </c>
      <c r="F33" s="56">
        <v>2294.0417499999999</v>
      </c>
      <c r="G33" s="56">
        <v>89.7</v>
      </c>
      <c r="H33" s="56">
        <v>102.3</v>
      </c>
      <c r="I33" s="56">
        <v>8143.6</v>
      </c>
      <c r="J33" s="56">
        <v>4511.227007713127</v>
      </c>
      <c r="K33" s="56">
        <v>1192.1000000000001</v>
      </c>
      <c r="L33" s="178">
        <v>113.72757342457942</v>
      </c>
      <c r="M33" s="148" t="s">
        <v>131</v>
      </c>
      <c r="N33" s="190">
        <v>17985.2</v>
      </c>
      <c r="O33" s="191">
        <v>3332.9633084000006</v>
      </c>
      <c r="P33" s="191">
        <v>442.09999999999997</v>
      </c>
      <c r="Q33" s="191">
        <v>25.995480000000001</v>
      </c>
      <c r="R33" s="191">
        <v>521.30000000000007</v>
      </c>
      <c r="S33" s="191">
        <v>635.58981200000017</v>
      </c>
      <c r="T33" s="191">
        <v>1454.5000000000002</v>
      </c>
      <c r="U33" s="191">
        <v>111.99650000000003</v>
      </c>
      <c r="V33" s="191">
        <v>1008.7000000000003</v>
      </c>
      <c r="W33" s="192">
        <v>899.39726800000039</v>
      </c>
      <c r="X33" s="83" t="s">
        <v>131</v>
      </c>
      <c r="Y33" s="191">
        <v>4663.5</v>
      </c>
      <c r="Z33" s="191">
        <v>344.67928500000005</v>
      </c>
      <c r="AA33" s="191">
        <v>2376.7000000000003</v>
      </c>
      <c r="AB33" s="191">
        <v>426.45128100000005</v>
      </c>
      <c r="AC33" s="191">
        <v>618.81439791499997</v>
      </c>
      <c r="AD33" s="191">
        <v>337.50137262284102</v>
      </c>
      <c r="AE33" s="191">
        <v>1379.4</v>
      </c>
      <c r="AF33" s="191">
        <v>859</v>
      </c>
      <c r="AG33" s="148" t="s">
        <v>131</v>
      </c>
      <c r="AH33" s="191">
        <v>43841.162095545187</v>
      </c>
      <c r="AI33" s="264">
        <v>13994.896396590148</v>
      </c>
      <c r="AJ33" s="191">
        <v>923758.83790445502</v>
      </c>
      <c r="AK33" s="191">
        <v>1932.5958647799102</v>
      </c>
      <c r="AL33" s="188">
        <v>967600.00000000035</v>
      </c>
      <c r="AM33" s="188">
        <v>15927.492261370055</v>
      </c>
      <c r="AN33" s="199"/>
      <c r="AO33" s="199"/>
      <c r="AP33" s="152" t="s">
        <v>177</v>
      </c>
      <c r="AQ33" s="85"/>
      <c r="AR33" s="85"/>
      <c r="AS33" s="86"/>
      <c r="AT33" s="85"/>
      <c r="AU33" s="85"/>
      <c r="AV33" s="85"/>
    </row>
    <row r="34" spans="2:48" x14ac:dyDescent="0.2">
      <c r="B34" s="201" t="s">
        <v>180</v>
      </c>
      <c r="C34" s="56">
        <v>2132.5</v>
      </c>
      <c r="D34" s="56">
        <v>1233.6512500000001</v>
      </c>
      <c r="E34" s="56">
        <v>2132.5</v>
      </c>
      <c r="F34" s="56">
        <v>1233.6512500000001</v>
      </c>
      <c r="G34" s="249" t="s">
        <v>31</v>
      </c>
      <c r="H34" s="56"/>
      <c r="I34" s="56">
        <v>4977.8</v>
      </c>
      <c r="J34" s="56">
        <v>2757.5010804796902</v>
      </c>
      <c r="K34" s="56">
        <v>1048.9000000000001</v>
      </c>
      <c r="L34" s="178">
        <v>100.06614526049941</v>
      </c>
      <c r="M34" s="149" t="s">
        <v>180</v>
      </c>
      <c r="N34" s="190">
        <v>5883</v>
      </c>
      <c r="O34" s="191">
        <v>1090.2199110000001</v>
      </c>
      <c r="P34" s="191">
        <v>152.5</v>
      </c>
      <c r="Q34" s="191">
        <v>8.9670000000000005</v>
      </c>
      <c r="R34" s="191">
        <v>627</v>
      </c>
      <c r="S34" s="191">
        <v>764.46348</v>
      </c>
      <c r="T34" s="191">
        <v>230.5</v>
      </c>
      <c r="U34" s="191">
        <v>17.748500000000003</v>
      </c>
      <c r="V34" s="191">
        <v>724.4</v>
      </c>
      <c r="W34" s="192">
        <v>645.90401600000007</v>
      </c>
      <c r="X34" s="149" t="s">
        <v>180</v>
      </c>
      <c r="Y34" s="191">
        <v>2132.1</v>
      </c>
      <c r="Z34" s="191">
        <v>157.58351100000002</v>
      </c>
      <c r="AA34" s="191">
        <v>3526.5</v>
      </c>
      <c r="AB34" s="191">
        <v>632.75989500000003</v>
      </c>
      <c r="AC34" s="191">
        <v>441.5</v>
      </c>
      <c r="AD34" s="191">
        <v>240.79410000000001</v>
      </c>
      <c r="AE34" s="191">
        <v>0</v>
      </c>
      <c r="AF34" s="191"/>
      <c r="AG34" s="149" t="s">
        <v>180</v>
      </c>
      <c r="AH34" s="191">
        <v>21876.7</v>
      </c>
      <c r="AI34" s="264">
        <v>7649.6588887401904</v>
      </c>
      <c r="AJ34" s="191">
        <v>398844</v>
      </c>
      <c r="AK34" s="191">
        <v>834.42153239999993</v>
      </c>
      <c r="AL34" s="188">
        <v>420720.7</v>
      </c>
      <c r="AM34" s="191">
        <v>8484.0804211401901</v>
      </c>
      <c r="AN34" s="199"/>
      <c r="AO34" s="199"/>
      <c r="AP34" s="92" t="s">
        <v>180</v>
      </c>
      <c r="AQ34" s="87"/>
      <c r="AR34" s="84"/>
      <c r="AS34" s="84"/>
      <c r="AT34" s="88"/>
      <c r="AU34" s="74"/>
      <c r="AV34" s="84"/>
    </row>
    <row r="35" spans="2:48" x14ac:dyDescent="0.2">
      <c r="B35" s="146" t="s">
        <v>179</v>
      </c>
      <c r="C35" s="177">
        <v>105.2</v>
      </c>
      <c r="D35" s="56">
        <v>60.858200000000004</v>
      </c>
      <c r="E35" s="56">
        <v>105.2</v>
      </c>
      <c r="F35" s="56">
        <v>60.858200000000004</v>
      </c>
      <c r="G35" s="249" t="s">
        <v>31</v>
      </c>
      <c r="H35" s="56"/>
      <c r="I35" s="56">
        <v>29.8</v>
      </c>
      <c r="J35" s="56">
        <v>16.508001968398641</v>
      </c>
      <c r="K35" s="56">
        <v>21.3</v>
      </c>
      <c r="L35" s="178">
        <v>2.0320420383722348</v>
      </c>
      <c r="M35" s="150" t="s">
        <v>179</v>
      </c>
      <c r="N35" s="190">
        <v>30.8</v>
      </c>
      <c r="O35" s="191">
        <v>5.7077636000000007</v>
      </c>
      <c r="P35" s="191">
        <v>0.1</v>
      </c>
      <c r="Q35" s="191">
        <v>5.8800000000000007E-3</v>
      </c>
      <c r="R35" s="191">
        <v>19.2</v>
      </c>
      <c r="S35" s="191">
        <v>23.409407999999999</v>
      </c>
      <c r="T35" s="191">
        <v>9.3000000000000007</v>
      </c>
      <c r="U35" s="191">
        <v>0.71610000000000018</v>
      </c>
      <c r="V35" s="191">
        <v>8.4</v>
      </c>
      <c r="W35" s="192">
        <v>7.4897760000000018</v>
      </c>
      <c r="X35" s="150" t="s">
        <v>179</v>
      </c>
      <c r="Y35" s="191">
        <v>0.8</v>
      </c>
      <c r="Z35" s="191">
        <v>5.9128000000000014E-2</v>
      </c>
      <c r="AA35" s="191">
        <v>25.9</v>
      </c>
      <c r="AB35" s="191">
        <v>4.6472370000000005</v>
      </c>
      <c r="AC35" s="191">
        <v>87.6</v>
      </c>
      <c r="AD35" s="191">
        <v>47.77704</v>
      </c>
      <c r="AE35" s="191">
        <v>0</v>
      </c>
      <c r="AF35" s="191"/>
      <c r="AG35" s="150" t="s">
        <v>179</v>
      </c>
      <c r="AH35" s="191">
        <v>338.40000000000003</v>
      </c>
      <c r="AI35" s="264">
        <v>169.2105766067709</v>
      </c>
      <c r="AJ35" s="191">
        <v>-8253.7000000000007</v>
      </c>
      <c r="AK35" s="191">
        <v>-17.267565770000001</v>
      </c>
      <c r="AL35" s="191">
        <v>-7915.4000000000005</v>
      </c>
      <c r="AM35" s="191">
        <v>151.9430108367709</v>
      </c>
      <c r="AN35" s="199"/>
      <c r="AO35" s="199"/>
      <c r="AP35" s="92" t="s">
        <v>179</v>
      </c>
      <c r="AQ35" s="84"/>
      <c r="AR35" s="84"/>
      <c r="AS35" s="84"/>
      <c r="AT35" s="89"/>
      <c r="AU35" s="90"/>
      <c r="AV35" s="84"/>
    </row>
    <row r="36" spans="2:48" x14ac:dyDescent="0.2">
      <c r="B36" s="146" t="s">
        <v>60</v>
      </c>
      <c r="C36" s="177">
        <v>1455</v>
      </c>
      <c r="D36" s="56">
        <v>841.71749999999997</v>
      </c>
      <c r="E36" s="56">
        <v>1455</v>
      </c>
      <c r="F36" s="56">
        <v>841.71749999999997</v>
      </c>
      <c r="G36" s="249"/>
      <c r="H36" s="56"/>
      <c r="I36" s="56">
        <v>1806.7</v>
      </c>
      <c r="J36" s="56">
        <v>1000.8391663189876</v>
      </c>
      <c r="K36" s="56">
        <v>15.4</v>
      </c>
      <c r="L36" s="178">
        <v>1.4691759338465924</v>
      </c>
      <c r="M36" s="150" t="s">
        <v>60</v>
      </c>
      <c r="N36" s="190">
        <v>5263.1</v>
      </c>
      <c r="O36" s="191">
        <v>975.34190270000022</v>
      </c>
      <c r="P36" s="191">
        <v>38.1</v>
      </c>
      <c r="Q36" s="191">
        <v>2.2402800000000003</v>
      </c>
      <c r="R36" s="191">
        <v>0</v>
      </c>
      <c r="S36" s="191">
        <v>0</v>
      </c>
      <c r="T36" s="191">
        <v>48.6</v>
      </c>
      <c r="U36" s="191">
        <v>3.7422000000000009</v>
      </c>
      <c r="V36" s="191">
        <v>123.7</v>
      </c>
      <c r="W36" s="192">
        <v>110.29586800000001</v>
      </c>
      <c r="X36" s="150" t="s">
        <v>60</v>
      </c>
      <c r="Y36" s="191">
        <v>2533.3000000000002</v>
      </c>
      <c r="Z36" s="191">
        <v>187.23620300000005</v>
      </c>
      <c r="AA36" s="191">
        <v>1072</v>
      </c>
      <c r="AB36" s="191">
        <v>192.34896000000003</v>
      </c>
      <c r="AC36" s="191">
        <v>50</v>
      </c>
      <c r="AD36" s="191">
        <v>27.27</v>
      </c>
      <c r="AE36" s="191">
        <v>0</v>
      </c>
      <c r="AF36" s="191">
        <v>0</v>
      </c>
      <c r="AG36" s="150" t="s">
        <v>60</v>
      </c>
      <c r="AH36" s="191">
        <v>12405.900000000001</v>
      </c>
      <c r="AI36" s="264">
        <v>3342.5012559528345</v>
      </c>
      <c r="AJ36" s="191">
        <v>0</v>
      </c>
      <c r="AK36" s="191">
        <v>0</v>
      </c>
      <c r="AL36" s="191">
        <v>12405.7</v>
      </c>
      <c r="AM36" s="191"/>
      <c r="AN36" s="199"/>
      <c r="AO36" s="199"/>
      <c r="AP36" s="92" t="s">
        <v>60</v>
      </c>
      <c r="AQ36" s="84"/>
      <c r="AR36" s="84"/>
      <c r="AS36" s="84"/>
      <c r="AV36" s="84"/>
    </row>
    <row r="37" spans="2:48" ht="12.75" thickBot="1" x14ac:dyDescent="0.25">
      <c r="B37" s="146" t="s">
        <v>138</v>
      </c>
      <c r="C37" s="179">
        <v>362.49999999999977</v>
      </c>
      <c r="D37" s="180">
        <v>260.11480000000006</v>
      </c>
      <c r="E37" s="180">
        <v>272.7999999999995</v>
      </c>
      <c r="F37" s="180">
        <v>157.81479999999976</v>
      </c>
      <c r="G37" s="250" t="s">
        <v>31</v>
      </c>
      <c r="H37" s="180"/>
      <c r="I37" s="180">
        <v>1329.3</v>
      </c>
      <c r="J37" s="180">
        <v>736.37875894605043</v>
      </c>
      <c r="K37" s="180">
        <v>106.50000000000004</v>
      </c>
      <c r="L37" s="181">
        <v>10.160210191861179</v>
      </c>
      <c r="M37" s="150" t="s">
        <v>138</v>
      </c>
      <c r="N37" s="193">
        <v>6808.3000000000011</v>
      </c>
      <c r="O37" s="194">
        <v>1261.6937311000004</v>
      </c>
      <c r="P37" s="194">
        <v>251.39999999999995</v>
      </c>
      <c r="Q37" s="194">
        <v>14.78232</v>
      </c>
      <c r="R37" s="194">
        <v>-124.89999999999993</v>
      </c>
      <c r="S37" s="194">
        <v>-152.28307599999982</v>
      </c>
      <c r="T37" s="194">
        <v>1166.1000000000004</v>
      </c>
      <c r="U37" s="194">
        <v>89.789700000000025</v>
      </c>
      <c r="V37" s="194">
        <v>152.20000000000033</v>
      </c>
      <c r="W37" s="195">
        <v>135.70760800000031</v>
      </c>
      <c r="X37" s="151" t="s">
        <v>138</v>
      </c>
      <c r="Y37" s="191">
        <v>-2.7000000000002728</v>
      </c>
      <c r="Z37" s="191">
        <v>-0.19955699999999865</v>
      </c>
      <c r="AA37" s="191">
        <v>-2247.6999999999998</v>
      </c>
      <c r="AB37" s="191">
        <v>-403.30481099999997</v>
      </c>
      <c r="AC37" s="191">
        <v>39.714397914999978</v>
      </c>
      <c r="AD37" s="191">
        <v>21.660232622841004</v>
      </c>
      <c r="AE37" s="191">
        <v>1379.4</v>
      </c>
      <c r="AF37" s="191">
        <v>859</v>
      </c>
      <c r="AG37" s="150" t="s">
        <v>138</v>
      </c>
      <c r="AH37" s="191">
        <v>9220.1620955451835</v>
      </c>
      <c r="AI37" s="264">
        <v>2833.525675290352</v>
      </c>
      <c r="AJ37" s="191">
        <v>533168.53790445498</v>
      </c>
      <c r="AK37" s="191">
        <v>1115.4000000000001</v>
      </c>
      <c r="AL37" s="191">
        <v>542389.00000000023</v>
      </c>
      <c r="AM37" s="191">
        <v>7291.468829393094</v>
      </c>
      <c r="AN37" s="200"/>
      <c r="AO37" s="199"/>
      <c r="AP37" s="92" t="s">
        <v>138</v>
      </c>
      <c r="AQ37" s="84"/>
      <c r="AR37" s="84"/>
      <c r="AS37" s="84"/>
      <c r="AT37" s="89"/>
      <c r="AU37" s="90"/>
      <c r="AV37" s="84"/>
    </row>
    <row r="38" spans="2:48" s="136" customFormat="1" ht="10.5" x14ac:dyDescent="0.2">
      <c r="B38" s="135" t="s">
        <v>126</v>
      </c>
      <c r="M38" s="135" t="s">
        <v>133</v>
      </c>
      <c r="X38" s="135" t="s">
        <v>126</v>
      </c>
      <c r="AG38" s="135" t="s">
        <v>126</v>
      </c>
      <c r="AP38" s="135" t="s">
        <v>126</v>
      </c>
    </row>
    <row r="44" spans="2:48" x14ac:dyDescent="0.2">
      <c r="AH44" s="260"/>
      <c r="AI44" s="261"/>
      <c r="AJ44" s="260"/>
    </row>
    <row r="45" spans="2:48" x14ac:dyDescent="0.2">
      <c r="AH45" s="260"/>
      <c r="AI45" s="261"/>
      <c r="AJ45" s="260"/>
    </row>
    <row r="46" spans="2:48" x14ac:dyDescent="0.2">
      <c r="AH46" s="260"/>
      <c r="AI46" s="261"/>
      <c r="AJ46" s="260"/>
    </row>
    <row r="47" spans="2:48" x14ac:dyDescent="0.2">
      <c r="AH47" s="260"/>
      <c r="AI47" s="261"/>
      <c r="AJ47" s="260"/>
    </row>
    <row r="48" spans="2:48" x14ac:dyDescent="0.2">
      <c r="AH48" s="260"/>
      <c r="AI48" s="261"/>
      <c r="AJ48" s="260"/>
    </row>
    <row r="49" spans="34:36" x14ac:dyDescent="0.2">
      <c r="AH49" s="260"/>
      <c r="AI49" s="261"/>
      <c r="AJ49" s="260"/>
    </row>
    <row r="50" spans="34:36" x14ac:dyDescent="0.2">
      <c r="AH50" s="260"/>
      <c r="AI50" s="261"/>
      <c r="AJ50" s="260"/>
    </row>
    <row r="51" spans="34:36" x14ac:dyDescent="0.2">
      <c r="AH51" s="260"/>
      <c r="AI51" s="260"/>
      <c r="AJ51" s="260"/>
    </row>
  </sheetData>
  <mergeCells count="36">
    <mergeCell ref="T5:U5"/>
    <mergeCell ref="V5:W5"/>
    <mergeCell ref="Y5:Z5"/>
    <mergeCell ref="AA5:AB5"/>
    <mergeCell ref="AC5:AD5"/>
    <mergeCell ref="AN4:AO5"/>
    <mergeCell ref="AH4:AI5"/>
    <mergeCell ref="AQ4:AR5"/>
    <mergeCell ref="Y4:AF4"/>
    <mergeCell ref="AJ4:AK5"/>
    <mergeCell ref="AL4:AM5"/>
    <mergeCell ref="AE5:AF5"/>
    <mergeCell ref="B4:B8"/>
    <mergeCell ref="N5:O5"/>
    <mergeCell ref="P5:Q5"/>
    <mergeCell ref="R5:S5"/>
    <mergeCell ref="G5:H5"/>
    <mergeCell ref="I5:J5"/>
    <mergeCell ref="M4:M8"/>
    <mergeCell ref="K5:L5"/>
    <mergeCell ref="AV4:AV5"/>
    <mergeCell ref="C5:D5"/>
    <mergeCell ref="E5:F5"/>
    <mergeCell ref="X2:AF2"/>
    <mergeCell ref="AG2:AO2"/>
    <mergeCell ref="AP2:AW2"/>
    <mergeCell ref="AW4:AW5"/>
    <mergeCell ref="X4:X8"/>
    <mergeCell ref="AG4:AG8"/>
    <mergeCell ref="AP4:AP8"/>
    <mergeCell ref="AS4:AT5"/>
    <mergeCell ref="AU4:AU5"/>
    <mergeCell ref="B2:L2"/>
    <mergeCell ref="C4:L4"/>
    <mergeCell ref="N4:W4"/>
    <mergeCell ref="M2:W2"/>
  </mergeCells>
  <phoneticPr fontId="4" type="noConversion"/>
  <pageMargins left="0.75" right="0.5" top="0.5" bottom="0.5" header="0.5" footer="0.5"/>
  <pageSetup paperSize="9" scale="70" orientation="landscape" r:id="rId1"/>
  <headerFooter alignWithMargins="0"/>
  <ignoredErrors>
    <ignoredError sqref="C8 I8 K8 N8 P8 R8 T8 V8 Y8 AA8 AC8 AE8 AH8 AJ8 AN8 AQ8 AS8 AV8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V44"/>
  <sheetViews>
    <sheetView zoomScaleNormal="100" workbookViewId="0">
      <selection activeCell="K1" sqref="K1"/>
    </sheetView>
  </sheetViews>
  <sheetFormatPr defaultRowHeight="12" x14ac:dyDescent="0.2"/>
  <cols>
    <col min="1" max="1" width="3.140625" style="4" customWidth="1"/>
    <col min="2" max="2" width="45" style="4" customWidth="1"/>
    <col min="3" max="3" width="11.140625" style="4" customWidth="1"/>
    <col min="4" max="4" width="10.140625" style="4" customWidth="1"/>
    <col min="5" max="5" width="7.7109375" style="4" customWidth="1"/>
    <col min="6" max="6" width="9.5703125" style="4" customWidth="1"/>
    <col min="7" max="7" width="8" style="4" customWidth="1"/>
    <col min="8" max="8" width="8.140625" style="4" customWidth="1"/>
    <col min="9" max="9" width="8.42578125" style="4" customWidth="1"/>
    <col min="10" max="12" width="11.140625" style="4" customWidth="1"/>
    <col min="13" max="13" width="11" style="4" customWidth="1"/>
    <col min="14" max="14" width="10.42578125" style="4" customWidth="1"/>
    <col min="15" max="15" width="11.42578125" style="4" customWidth="1"/>
    <col min="16" max="16" width="11" style="4" customWidth="1"/>
    <col min="17" max="18" width="10.28515625" style="4" customWidth="1"/>
    <col min="19" max="19" width="9.5703125" style="4" customWidth="1"/>
    <col min="20" max="20" width="8.7109375" style="4" customWidth="1"/>
    <col min="21" max="21" width="9.5703125" style="4" customWidth="1"/>
    <col min="22" max="22" width="51.5703125" style="4" customWidth="1"/>
    <col min="23" max="24" width="7.42578125" style="4" customWidth="1"/>
    <col min="25" max="25" width="7.5703125" style="4" customWidth="1"/>
    <col min="26" max="26" width="6.7109375" style="4" customWidth="1"/>
    <col min="27" max="27" width="6.42578125" style="4" customWidth="1"/>
    <col min="28" max="28" width="6.85546875" style="4" customWidth="1"/>
    <col min="29" max="29" width="7.85546875" style="4" customWidth="1"/>
    <col min="30" max="16384" width="9.140625" style="4"/>
  </cols>
  <sheetData>
    <row r="1" spans="2:22" x14ac:dyDescent="0.2"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2"/>
    </row>
    <row r="2" spans="2:22" x14ac:dyDescent="0.2">
      <c r="B2" s="318" t="s">
        <v>294</v>
      </c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8" t="s">
        <v>295</v>
      </c>
      <c r="N2" s="319"/>
      <c r="O2" s="319"/>
      <c r="P2" s="319"/>
      <c r="Q2" s="319"/>
      <c r="R2" s="319"/>
      <c r="S2" s="319"/>
      <c r="T2" s="319"/>
      <c r="U2" s="319"/>
      <c r="V2" s="319"/>
    </row>
    <row r="4" spans="2:22" ht="55.5" customHeight="1" x14ac:dyDescent="0.2">
      <c r="B4" s="320" t="s">
        <v>79</v>
      </c>
      <c r="C4" s="323" t="s">
        <v>216</v>
      </c>
      <c r="D4" s="296" t="s">
        <v>231</v>
      </c>
      <c r="E4" s="296"/>
      <c r="F4" s="296"/>
      <c r="G4" s="296"/>
      <c r="H4" s="296"/>
      <c r="I4" s="296"/>
      <c r="J4" s="296" t="s">
        <v>232</v>
      </c>
      <c r="K4" s="296"/>
      <c r="L4" s="296"/>
      <c r="M4" s="296" t="s">
        <v>232</v>
      </c>
      <c r="N4" s="326"/>
      <c r="O4" s="326"/>
      <c r="P4" s="296" t="s">
        <v>233</v>
      </c>
      <c r="Q4" s="296"/>
      <c r="R4" s="296"/>
      <c r="S4" s="296"/>
      <c r="T4" s="296"/>
      <c r="U4" s="296"/>
      <c r="V4" s="324" t="s">
        <v>79</v>
      </c>
    </row>
    <row r="5" spans="2:22" ht="22.5" customHeight="1" x14ac:dyDescent="0.2">
      <c r="B5" s="321"/>
      <c r="C5" s="323"/>
      <c r="D5" s="278" t="s">
        <v>80</v>
      </c>
      <c r="E5" s="278"/>
      <c r="F5" s="278"/>
      <c r="G5" s="278" t="s">
        <v>81</v>
      </c>
      <c r="H5" s="278"/>
      <c r="I5" s="278"/>
      <c r="J5" s="278" t="s">
        <v>80</v>
      </c>
      <c r="K5" s="278"/>
      <c r="L5" s="278"/>
      <c r="M5" s="278" t="s">
        <v>81</v>
      </c>
      <c r="N5" s="278"/>
      <c r="O5" s="278"/>
      <c r="P5" s="278" t="s">
        <v>80</v>
      </c>
      <c r="Q5" s="278"/>
      <c r="R5" s="278"/>
      <c r="S5" s="278" t="s">
        <v>81</v>
      </c>
      <c r="T5" s="278"/>
      <c r="U5" s="278"/>
      <c r="V5" s="325"/>
    </row>
    <row r="6" spans="2:22" ht="23.25" customHeight="1" x14ac:dyDescent="0.2">
      <c r="B6" s="322"/>
      <c r="C6" s="323"/>
      <c r="D6" s="104" t="s">
        <v>82</v>
      </c>
      <c r="E6" s="104" t="s">
        <v>83</v>
      </c>
      <c r="F6" s="121" t="s">
        <v>84</v>
      </c>
      <c r="G6" s="104" t="s">
        <v>82</v>
      </c>
      <c r="H6" s="104" t="s">
        <v>83</v>
      </c>
      <c r="I6" s="121" t="s">
        <v>84</v>
      </c>
      <c r="J6" s="104" t="s">
        <v>82</v>
      </c>
      <c r="K6" s="104" t="s">
        <v>83</v>
      </c>
      <c r="L6" s="121" t="s">
        <v>84</v>
      </c>
      <c r="M6" s="104" t="s">
        <v>82</v>
      </c>
      <c r="N6" s="104" t="s">
        <v>83</v>
      </c>
      <c r="O6" s="121" t="s">
        <v>84</v>
      </c>
      <c r="P6" s="104" t="s">
        <v>82</v>
      </c>
      <c r="Q6" s="104" t="s">
        <v>83</v>
      </c>
      <c r="R6" s="121" t="s">
        <v>84</v>
      </c>
      <c r="S6" s="104" t="s">
        <v>82</v>
      </c>
      <c r="T6" s="104" t="s">
        <v>83</v>
      </c>
      <c r="U6" s="121" t="s">
        <v>84</v>
      </c>
      <c r="V6" s="325"/>
    </row>
    <row r="7" spans="2:22" ht="14.25" customHeight="1" x14ac:dyDescent="0.2">
      <c r="B7" s="62"/>
      <c r="C7" s="122"/>
      <c r="D7" s="122"/>
      <c r="E7" s="122"/>
      <c r="F7" s="123"/>
      <c r="G7" s="124"/>
      <c r="H7" s="124"/>
      <c r="I7" s="122"/>
      <c r="J7" s="122"/>
      <c r="K7" s="122"/>
      <c r="L7" s="125"/>
      <c r="M7" s="126"/>
      <c r="N7" s="126"/>
      <c r="O7" s="126"/>
      <c r="P7" s="122"/>
      <c r="Q7" s="122"/>
      <c r="R7" s="125"/>
      <c r="S7" s="126"/>
      <c r="T7" s="126"/>
      <c r="U7" s="126"/>
      <c r="V7" s="64"/>
    </row>
    <row r="8" spans="2:22" s="41" customFormat="1" ht="15" x14ac:dyDescent="0.25">
      <c r="B8" s="67" t="s">
        <v>217</v>
      </c>
      <c r="C8" s="218">
        <v>7650</v>
      </c>
      <c r="D8" s="231">
        <v>11475</v>
      </c>
      <c r="E8" s="231">
        <v>29374</v>
      </c>
      <c r="F8" s="244">
        <f>D8+E8</f>
        <v>40849</v>
      </c>
      <c r="G8" s="231">
        <v>1060</v>
      </c>
      <c r="H8" s="231">
        <v>469</v>
      </c>
      <c r="I8" s="244">
        <f>G8+H8</f>
        <v>1529</v>
      </c>
      <c r="J8" s="234">
        <v>40</v>
      </c>
      <c r="K8" s="234">
        <v>40</v>
      </c>
      <c r="L8" s="245">
        <v>40</v>
      </c>
      <c r="M8" s="234">
        <v>40</v>
      </c>
      <c r="N8" s="234">
        <v>40.9</v>
      </c>
      <c r="O8" s="245">
        <v>40.200000000000003</v>
      </c>
      <c r="P8" s="235">
        <v>11319</v>
      </c>
      <c r="Q8" s="235">
        <v>29163</v>
      </c>
      <c r="R8" s="242">
        <f>P8+Q8</f>
        <v>40482</v>
      </c>
      <c r="S8" s="235">
        <v>1060</v>
      </c>
      <c r="T8" s="235">
        <v>469</v>
      </c>
      <c r="U8" s="242">
        <v>1529</v>
      </c>
      <c r="V8" s="68" t="s">
        <v>217</v>
      </c>
    </row>
    <row r="9" spans="2:22" ht="22.5" customHeight="1" x14ac:dyDescent="0.25">
      <c r="B9" s="127" t="s">
        <v>218</v>
      </c>
      <c r="C9" s="218">
        <v>7650</v>
      </c>
      <c r="D9" s="231">
        <v>11475</v>
      </c>
      <c r="E9" s="231">
        <v>29374</v>
      </c>
      <c r="F9" s="244">
        <v>40848</v>
      </c>
      <c r="G9" s="231">
        <v>1060</v>
      </c>
      <c r="H9" s="231">
        <v>469</v>
      </c>
      <c r="I9" s="244">
        <f t="shared" ref="I9:I20" si="0">G9+H9</f>
        <v>1529</v>
      </c>
      <c r="J9" s="234">
        <v>40</v>
      </c>
      <c r="K9" s="234">
        <v>40</v>
      </c>
      <c r="L9" s="245">
        <v>40</v>
      </c>
      <c r="M9" s="234">
        <v>40</v>
      </c>
      <c r="N9" s="234">
        <v>40.9</v>
      </c>
      <c r="O9" s="245">
        <v>40.200000000000003</v>
      </c>
      <c r="P9" s="235">
        <v>11319</v>
      </c>
      <c r="Q9" s="235">
        <v>29163</v>
      </c>
      <c r="R9" s="242">
        <f t="shared" ref="R9:R20" si="1">P9+Q9</f>
        <v>40482</v>
      </c>
      <c r="S9" s="235">
        <v>1060</v>
      </c>
      <c r="T9" s="235">
        <v>469</v>
      </c>
      <c r="U9" s="242">
        <v>1529</v>
      </c>
      <c r="V9" s="128" t="s">
        <v>218</v>
      </c>
    </row>
    <row r="10" spans="2:22" ht="26.25" customHeight="1" x14ac:dyDescent="0.25">
      <c r="B10" s="127" t="s">
        <v>219</v>
      </c>
      <c r="C10" s="219"/>
      <c r="D10" s="232"/>
      <c r="E10" s="232"/>
      <c r="F10" s="243"/>
      <c r="G10" s="232"/>
      <c r="H10" s="232"/>
      <c r="I10" s="244"/>
      <c r="J10" s="236"/>
      <c r="K10" s="236"/>
      <c r="L10" s="246"/>
      <c r="M10" s="236"/>
      <c r="N10" s="236"/>
      <c r="O10" s="246"/>
      <c r="P10" s="232"/>
      <c r="Q10" s="232"/>
      <c r="R10" s="242">
        <f t="shared" si="1"/>
        <v>0</v>
      </c>
      <c r="S10" s="232"/>
      <c r="T10" s="232"/>
      <c r="U10" s="243"/>
      <c r="V10" s="128" t="s">
        <v>219</v>
      </c>
    </row>
    <row r="11" spans="2:22" s="41" customFormat="1" ht="15" x14ac:dyDescent="0.25">
      <c r="B11" s="67" t="s">
        <v>220</v>
      </c>
      <c r="C11" s="218">
        <v>18031</v>
      </c>
      <c r="D11" s="233">
        <v>58128</v>
      </c>
      <c r="E11" s="233">
        <v>88759</v>
      </c>
      <c r="F11" s="242">
        <v>146887</v>
      </c>
      <c r="G11" s="233">
        <v>3691</v>
      </c>
      <c r="H11" s="233">
        <v>1391</v>
      </c>
      <c r="I11" s="244">
        <f t="shared" si="0"/>
        <v>5082</v>
      </c>
      <c r="J11" s="237">
        <v>39.1</v>
      </c>
      <c r="K11" s="237">
        <v>39.6</v>
      </c>
      <c r="L11" s="245">
        <v>39.4</v>
      </c>
      <c r="M11" s="237">
        <v>41.5</v>
      </c>
      <c r="N11" s="237">
        <v>42.7</v>
      </c>
      <c r="O11" s="245">
        <v>41.8</v>
      </c>
      <c r="P11" s="233">
        <v>57019</v>
      </c>
      <c r="Q11" s="233">
        <v>87536</v>
      </c>
      <c r="R11" s="242">
        <f t="shared" si="1"/>
        <v>144555</v>
      </c>
      <c r="S11" s="233">
        <v>3691</v>
      </c>
      <c r="T11" s="233">
        <v>1391</v>
      </c>
      <c r="U11" s="242">
        <v>5082</v>
      </c>
      <c r="V11" s="68" t="s">
        <v>220</v>
      </c>
    </row>
    <row r="12" spans="2:22" s="41" customFormat="1" ht="15" x14ac:dyDescent="0.25">
      <c r="B12" s="67" t="s">
        <v>221</v>
      </c>
      <c r="C12" s="218">
        <v>43</v>
      </c>
      <c r="D12" s="233">
        <v>26266</v>
      </c>
      <c r="E12" s="233">
        <v>4919</v>
      </c>
      <c r="F12" s="242">
        <v>31185</v>
      </c>
      <c r="G12" s="40" t="s">
        <v>141</v>
      </c>
      <c r="H12" s="40" t="s">
        <v>141</v>
      </c>
      <c r="I12" s="40" t="s">
        <v>141</v>
      </c>
      <c r="J12" s="237">
        <v>40.700000000000003</v>
      </c>
      <c r="K12" s="237">
        <v>41.2</v>
      </c>
      <c r="L12" s="245">
        <v>40.799999999999997</v>
      </c>
      <c r="M12" s="237">
        <v>0</v>
      </c>
      <c r="N12" s="237">
        <v>0</v>
      </c>
      <c r="O12" s="245">
        <v>0</v>
      </c>
      <c r="P12" s="233">
        <v>26266</v>
      </c>
      <c r="Q12" s="233">
        <v>4919</v>
      </c>
      <c r="R12" s="242">
        <f t="shared" si="1"/>
        <v>31185</v>
      </c>
      <c r="S12" s="233">
        <v>0</v>
      </c>
      <c r="T12" s="233">
        <v>0</v>
      </c>
      <c r="U12" s="242">
        <v>0</v>
      </c>
      <c r="V12" s="68" t="s">
        <v>221</v>
      </c>
    </row>
    <row r="13" spans="2:22" s="41" customFormat="1" ht="15" x14ac:dyDescent="0.25">
      <c r="B13" s="67" t="s">
        <v>222</v>
      </c>
      <c r="C13" s="218">
        <v>12220</v>
      </c>
      <c r="D13" s="233">
        <v>113299</v>
      </c>
      <c r="E13" s="233">
        <v>10966</v>
      </c>
      <c r="F13" s="242">
        <v>124266</v>
      </c>
      <c r="G13" s="233">
        <v>10869</v>
      </c>
      <c r="H13" s="233">
        <v>788</v>
      </c>
      <c r="I13" s="244">
        <f t="shared" si="0"/>
        <v>11657</v>
      </c>
      <c r="J13" s="237">
        <v>40.5</v>
      </c>
      <c r="K13" s="237">
        <v>39.1</v>
      </c>
      <c r="L13" s="245">
        <v>40.299999999999997</v>
      </c>
      <c r="M13" s="237">
        <v>40.1</v>
      </c>
      <c r="N13" s="237">
        <v>37.799999999999997</v>
      </c>
      <c r="O13" s="245">
        <v>39.9</v>
      </c>
      <c r="P13" s="233">
        <v>113099</v>
      </c>
      <c r="Q13" s="233">
        <v>10966</v>
      </c>
      <c r="R13" s="242">
        <f t="shared" si="1"/>
        <v>124065</v>
      </c>
      <c r="S13" s="233">
        <v>9452</v>
      </c>
      <c r="T13" s="233">
        <v>788</v>
      </c>
      <c r="U13" s="242">
        <v>10240</v>
      </c>
      <c r="V13" s="68" t="s">
        <v>222</v>
      </c>
    </row>
    <row r="14" spans="2:22" s="41" customFormat="1" ht="15" x14ac:dyDescent="0.25">
      <c r="B14" s="67" t="s">
        <v>223</v>
      </c>
      <c r="C14" s="218">
        <v>111</v>
      </c>
      <c r="D14" s="233">
        <v>5372</v>
      </c>
      <c r="E14" s="233">
        <v>140</v>
      </c>
      <c r="F14" s="242">
        <v>5511</v>
      </c>
      <c r="G14" s="40" t="s">
        <v>141</v>
      </c>
      <c r="H14" s="40" t="s">
        <v>141</v>
      </c>
      <c r="I14" s="40" t="s">
        <v>141</v>
      </c>
      <c r="J14" s="237">
        <v>40.4</v>
      </c>
      <c r="K14" s="237">
        <v>40</v>
      </c>
      <c r="L14" s="245">
        <v>40.4</v>
      </c>
      <c r="M14" s="237">
        <v>0</v>
      </c>
      <c r="N14" s="237">
        <v>0</v>
      </c>
      <c r="O14" s="245">
        <v>0</v>
      </c>
      <c r="P14" s="233">
        <v>5372</v>
      </c>
      <c r="Q14" s="233">
        <v>140</v>
      </c>
      <c r="R14" s="242">
        <f t="shared" si="1"/>
        <v>5512</v>
      </c>
      <c r="S14" s="233">
        <v>0</v>
      </c>
      <c r="T14" s="233">
        <v>0</v>
      </c>
      <c r="U14" s="242">
        <v>0</v>
      </c>
      <c r="V14" s="68" t="s">
        <v>223</v>
      </c>
    </row>
    <row r="15" spans="2:22" s="41" customFormat="1" ht="15" x14ac:dyDescent="0.25">
      <c r="B15" s="67" t="s">
        <v>224</v>
      </c>
      <c r="C15" s="218">
        <v>72</v>
      </c>
      <c r="D15" s="233">
        <v>3005</v>
      </c>
      <c r="E15" s="233">
        <v>2203</v>
      </c>
      <c r="F15" s="242">
        <v>5208</v>
      </c>
      <c r="G15" s="40" t="s">
        <v>141</v>
      </c>
      <c r="H15" s="40" t="s">
        <v>141</v>
      </c>
      <c r="I15" s="40" t="s">
        <v>141</v>
      </c>
      <c r="J15" s="237">
        <v>40</v>
      </c>
      <c r="K15" s="237">
        <v>38.799999999999997</v>
      </c>
      <c r="L15" s="245">
        <v>39.5</v>
      </c>
      <c r="M15" s="237">
        <v>0</v>
      </c>
      <c r="N15" s="237">
        <v>0</v>
      </c>
      <c r="O15" s="245">
        <v>0</v>
      </c>
      <c r="P15" s="233">
        <v>3005</v>
      </c>
      <c r="Q15" s="233">
        <v>2203</v>
      </c>
      <c r="R15" s="242">
        <f t="shared" si="1"/>
        <v>5208</v>
      </c>
      <c r="S15" s="233">
        <v>0</v>
      </c>
      <c r="T15" s="233">
        <v>0</v>
      </c>
      <c r="U15" s="242">
        <v>0</v>
      </c>
      <c r="V15" s="68" t="s">
        <v>224</v>
      </c>
    </row>
    <row r="16" spans="2:22" s="41" customFormat="1" ht="24.75" x14ac:dyDescent="0.25">
      <c r="B16" s="67" t="s">
        <v>225</v>
      </c>
      <c r="C16" s="218">
        <v>793</v>
      </c>
      <c r="D16" s="233">
        <v>2291</v>
      </c>
      <c r="E16" s="233">
        <v>316</v>
      </c>
      <c r="F16" s="242">
        <v>2607</v>
      </c>
      <c r="G16" s="233">
        <v>294</v>
      </c>
      <c r="H16" s="40" t="s">
        <v>141</v>
      </c>
      <c r="I16" s="244">
        <f>G16</f>
        <v>294</v>
      </c>
      <c r="J16" s="237">
        <v>35.1</v>
      </c>
      <c r="K16" s="237">
        <v>40</v>
      </c>
      <c r="L16" s="245">
        <v>35.9</v>
      </c>
      <c r="M16" s="237">
        <v>40</v>
      </c>
      <c r="N16" s="237">
        <v>0</v>
      </c>
      <c r="O16" s="245">
        <v>40</v>
      </c>
      <c r="P16" s="233">
        <v>2291</v>
      </c>
      <c r="Q16" s="233">
        <v>316</v>
      </c>
      <c r="R16" s="242">
        <f t="shared" si="1"/>
        <v>2607</v>
      </c>
      <c r="S16" s="233">
        <v>294</v>
      </c>
      <c r="T16" s="233">
        <v>0</v>
      </c>
      <c r="U16" s="242">
        <v>294</v>
      </c>
      <c r="V16" s="68" t="s">
        <v>225</v>
      </c>
    </row>
    <row r="17" spans="2:22" s="41" customFormat="1" ht="15" x14ac:dyDescent="0.25">
      <c r="B17" s="67" t="s">
        <v>226</v>
      </c>
      <c r="C17" s="218">
        <v>2177</v>
      </c>
      <c r="D17" s="233">
        <v>3152</v>
      </c>
      <c r="E17" s="233">
        <v>9418</v>
      </c>
      <c r="F17" s="242">
        <v>12570</v>
      </c>
      <c r="G17" s="233">
        <v>599</v>
      </c>
      <c r="H17" s="233">
        <v>862</v>
      </c>
      <c r="I17" s="244">
        <f t="shared" si="0"/>
        <v>1461</v>
      </c>
      <c r="J17" s="237">
        <v>39.299999999999997</v>
      </c>
      <c r="K17" s="237">
        <v>38.4</v>
      </c>
      <c r="L17" s="245">
        <v>38.6</v>
      </c>
      <c r="M17" s="237">
        <v>40</v>
      </c>
      <c r="N17" s="237">
        <v>40</v>
      </c>
      <c r="O17" s="245">
        <v>40</v>
      </c>
      <c r="P17" s="233">
        <v>3152</v>
      </c>
      <c r="Q17" s="233">
        <v>9418</v>
      </c>
      <c r="R17" s="242">
        <f t="shared" si="1"/>
        <v>12570</v>
      </c>
      <c r="S17" s="233">
        <v>599</v>
      </c>
      <c r="T17" s="233">
        <v>862</v>
      </c>
      <c r="U17" s="242">
        <v>1461</v>
      </c>
      <c r="V17" s="68" t="s">
        <v>226</v>
      </c>
    </row>
    <row r="18" spans="2:22" s="41" customFormat="1" ht="15" x14ac:dyDescent="0.25">
      <c r="B18" s="67" t="s">
        <v>227</v>
      </c>
      <c r="C18" s="218">
        <v>1243</v>
      </c>
      <c r="D18" s="233">
        <v>7867</v>
      </c>
      <c r="E18" s="233">
        <v>6100</v>
      </c>
      <c r="F18" s="242">
        <v>13967</v>
      </c>
      <c r="G18" s="233">
        <v>4239</v>
      </c>
      <c r="H18" s="233">
        <v>2231</v>
      </c>
      <c r="I18" s="244">
        <f t="shared" si="0"/>
        <v>6470</v>
      </c>
      <c r="J18" s="237">
        <v>40.4</v>
      </c>
      <c r="K18" s="237">
        <v>39.1</v>
      </c>
      <c r="L18" s="245">
        <v>39.799999999999997</v>
      </c>
      <c r="M18" s="237">
        <v>26.2</v>
      </c>
      <c r="N18" s="237">
        <v>37.9</v>
      </c>
      <c r="O18" s="245">
        <v>30.2</v>
      </c>
      <c r="P18" s="233">
        <v>7681</v>
      </c>
      <c r="Q18" s="233">
        <v>6100</v>
      </c>
      <c r="R18" s="242">
        <f t="shared" si="1"/>
        <v>13781</v>
      </c>
      <c r="S18" s="233">
        <v>2597</v>
      </c>
      <c r="T18" s="233">
        <v>2086</v>
      </c>
      <c r="U18" s="242">
        <v>4684</v>
      </c>
      <c r="V18" s="68" t="s">
        <v>227</v>
      </c>
    </row>
    <row r="19" spans="2:22" s="41" customFormat="1" ht="15" x14ac:dyDescent="0.25">
      <c r="B19" s="67" t="s">
        <v>26</v>
      </c>
      <c r="C19" s="218">
        <v>5564</v>
      </c>
      <c r="D19" s="233">
        <v>15592</v>
      </c>
      <c r="E19" s="233">
        <v>16980</v>
      </c>
      <c r="F19" s="242">
        <v>32572</v>
      </c>
      <c r="G19" s="233">
        <v>1152</v>
      </c>
      <c r="H19" s="233">
        <v>898</v>
      </c>
      <c r="I19" s="244">
        <f t="shared" si="0"/>
        <v>2050</v>
      </c>
      <c r="J19" s="237">
        <v>37.799999999999997</v>
      </c>
      <c r="K19" s="237">
        <v>38.200000000000003</v>
      </c>
      <c r="L19" s="245">
        <v>38</v>
      </c>
      <c r="M19" s="237">
        <v>29.1</v>
      </c>
      <c r="N19" s="237">
        <v>21.4</v>
      </c>
      <c r="O19" s="245">
        <v>25.5</v>
      </c>
      <c r="P19" s="233">
        <v>15392</v>
      </c>
      <c r="Q19" s="233">
        <v>16948</v>
      </c>
      <c r="R19" s="242">
        <f t="shared" si="1"/>
        <v>32340</v>
      </c>
      <c r="S19" s="233">
        <v>1046</v>
      </c>
      <c r="T19" s="233">
        <v>601</v>
      </c>
      <c r="U19" s="242">
        <v>1647</v>
      </c>
      <c r="V19" s="68" t="s">
        <v>26</v>
      </c>
    </row>
    <row r="20" spans="2:22" s="41" customFormat="1" ht="24.75" x14ac:dyDescent="0.25">
      <c r="B20" s="67" t="s">
        <v>228</v>
      </c>
      <c r="C20" s="218">
        <v>3390</v>
      </c>
      <c r="D20" s="233">
        <v>5122</v>
      </c>
      <c r="E20" s="233">
        <v>5659</v>
      </c>
      <c r="F20" s="242">
        <v>10782</v>
      </c>
      <c r="G20" s="233">
        <v>373</v>
      </c>
      <c r="H20" s="233">
        <v>441</v>
      </c>
      <c r="I20" s="244">
        <f t="shared" si="0"/>
        <v>814</v>
      </c>
      <c r="J20" s="237">
        <v>40.5</v>
      </c>
      <c r="K20" s="237">
        <v>39</v>
      </c>
      <c r="L20" s="245">
        <v>39.700000000000003</v>
      </c>
      <c r="M20" s="237">
        <v>41.5</v>
      </c>
      <c r="N20" s="237">
        <v>40</v>
      </c>
      <c r="O20" s="245">
        <v>40.799999999999997</v>
      </c>
      <c r="P20" s="233">
        <v>5122</v>
      </c>
      <c r="Q20" s="233">
        <v>5659</v>
      </c>
      <c r="R20" s="242">
        <f t="shared" si="1"/>
        <v>10781</v>
      </c>
      <c r="S20" s="233">
        <v>373</v>
      </c>
      <c r="T20" s="233">
        <v>441</v>
      </c>
      <c r="U20" s="242">
        <v>813</v>
      </c>
      <c r="V20" s="68" t="s">
        <v>228</v>
      </c>
    </row>
    <row r="21" spans="2:22" s="41" customFormat="1" x14ac:dyDescent="0.2">
      <c r="B21" s="67" t="s">
        <v>229</v>
      </c>
      <c r="C21" s="130" t="s">
        <v>141</v>
      </c>
      <c r="D21" s="40" t="s">
        <v>141</v>
      </c>
      <c r="E21" s="40" t="s">
        <v>141</v>
      </c>
      <c r="F21" s="40" t="s">
        <v>141</v>
      </c>
      <c r="G21" s="40" t="s">
        <v>141</v>
      </c>
      <c r="H21" s="40" t="s">
        <v>141</v>
      </c>
      <c r="I21" s="40" t="s">
        <v>141</v>
      </c>
      <c r="J21" s="40" t="s">
        <v>141</v>
      </c>
      <c r="K21" s="40" t="s">
        <v>141</v>
      </c>
      <c r="L21" s="40" t="s">
        <v>141</v>
      </c>
      <c r="M21" s="40" t="s">
        <v>141</v>
      </c>
      <c r="N21" s="40" t="s">
        <v>141</v>
      </c>
      <c r="O21" s="40" t="s">
        <v>141</v>
      </c>
      <c r="P21" s="40" t="s">
        <v>141</v>
      </c>
      <c r="Q21" s="40" t="s">
        <v>141</v>
      </c>
      <c r="R21" s="40" t="s">
        <v>141</v>
      </c>
      <c r="S21" s="40" t="s">
        <v>141</v>
      </c>
      <c r="T21" s="40" t="s">
        <v>141</v>
      </c>
      <c r="U21" s="40" t="s">
        <v>141</v>
      </c>
      <c r="V21" s="68" t="s">
        <v>229</v>
      </c>
    </row>
    <row r="22" spans="2:22" ht="19.5" customHeight="1" x14ac:dyDescent="0.2">
      <c r="B22" s="63" t="s">
        <v>0</v>
      </c>
      <c r="C22" s="220">
        <f>SUM(C9:C21)</f>
        <v>51294</v>
      </c>
      <c r="D22" s="220">
        <f>SUM(D9:D21)</f>
        <v>251569</v>
      </c>
      <c r="E22" s="220">
        <f t="shared" ref="E22:I22" si="2">SUM(E9:E21)</f>
        <v>174834</v>
      </c>
      <c r="F22" s="220">
        <f t="shared" si="2"/>
        <v>426403</v>
      </c>
      <c r="G22" s="220">
        <f t="shared" si="2"/>
        <v>22277</v>
      </c>
      <c r="H22" s="220">
        <f t="shared" si="2"/>
        <v>7080</v>
      </c>
      <c r="I22" s="220">
        <f t="shared" si="2"/>
        <v>29357</v>
      </c>
      <c r="J22" s="76"/>
      <c r="K22" s="76"/>
      <c r="L22" s="76"/>
      <c r="M22" s="76"/>
      <c r="N22" s="76"/>
      <c r="O22" s="76"/>
      <c r="P22" s="220">
        <f>SUM(P9:P21)</f>
        <v>249718</v>
      </c>
      <c r="Q22" s="220">
        <f t="shared" ref="Q22:U22" si="3">SUM(Q9:Q21)</f>
        <v>173368</v>
      </c>
      <c r="R22" s="220">
        <f t="shared" si="3"/>
        <v>423086</v>
      </c>
      <c r="S22" s="220">
        <f t="shared" si="3"/>
        <v>19112</v>
      </c>
      <c r="T22" s="220">
        <f t="shared" si="3"/>
        <v>6638</v>
      </c>
      <c r="U22" s="220">
        <f t="shared" si="3"/>
        <v>25750</v>
      </c>
      <c r="V22" s="65" t="s">
        <v>0</v>
      </c>
    </row>
    <row r="23" spans="2:22" s="137" customFormat="1" ht="11.25" x14ac:dyDescent="0.2">
      <c r="B23" s="133" t="s">
        <v>230</v>
      </c>
      <c r="D23" s="138"/>
    </row>
    <row r="28" spans="2:22" x14ac:dyDescent="0.2">
      <c r="C28" s="238"/>
      <c r="D28" s="238"/>
      <c r="E28" s="238"/>
      <c r="F28" s="238"/>
      <c r="G28" s="238"/>
      <c r="H28" s="238"/>
      <c r="I28" s="238"/>
      <c r="J28" s="238"/>
      <c r="K28" s="238"/>
      <c r="L28" s="238"/>
    </row>
    <row r="29" spans="2:22" ht="15" x14ac:dyDescent="0.25">
      <c r="C29" s="238"/>
      <c r="D29" s="239"/>
      <c r="E29" s="239"/>
      <c r="F29" s="239"/>
      <c r="G29" s="239"/>
      <c r="H29" s="239"/>
      <c r="I29" s="239"/>
      <c r="J29" s="238"/>
      <c r="K29" s="238"/>
      <c r="L29" s="238"/>
    </row>
    <row r="30" spans="2:22" x14ac:dyDescent="0.2">
      <c r="C30" s="238"/>
      <c r="D30" s="240"/>
      <c r="E30" s="240"/>
      <c r="F30" s="240"/>
      <c r="G30" s="240"/>
      <c r="H30" s="240"/>
      <c r="I30" s="240"/>
      <c r="J30" s="238"/>
      <c r="K30" s="238"/>
      <c r="L30" s="238"/>
    </row>
    <row r="31" spans="2:22" x14ac:dyDescent="0.2">
      <c r="C31" s="238"/>
      <c r="D31" s="240"/>
      <c r="E31" s="240"/>
      <c r="F31" s="240"/>
      <c r="G31" s="240"/>
      <c r="H31" s="240"/>
      <c r="I31" s="240"/>
      <c r="J31" s="238"/>
      <c r="K31" s="238"/>
      <c r="L31" s="238"/>
    </row>
    <row r="32" spans="2:22" ht="15" x14ac:dyDescent="0.25">
      <c r="C32" s="238"/>
      <c r="D32" s="241"/>
      <c r="E32" s="241"/>
      <c r="F32" s="241"/>
      <c r="G32" s="241"/>
      <c r="H32" s="241"/>
      <c r="I32" s="241"/>
      <c r="J32" s="238"/>
      <c r="K32" s="238"/>
      <c r="L32" s="238"/>
    </row>
    <row r="33" spans="3:12" ht="15" x14ac:dyDescent="0.25">
      <c r="C33" s="238"/>
      <c r="D33" s="241"/>
      <c r="E33" s="241"/>
      <c r="F33" s="241"/>
      <c r="G33" s="241"/>
      <c r="H33" s="241"/>
      <c r="I33" s="241"/>
      <c r="J33" s="238"/>
      <c r="K33" s="238"/>
      <c r="L33" s="238"/>
    </row>
    <row r="34" spans="3:12" ht="15" x14ac:dyDescent="0.25">
      <c r="C34" s="238"/>
      <c r="D34" s="241"/>
      <c r="E34" s="241"/>
      <c r="F34" s="241"/>
      <c r="G34" s="241"/>
      <c r="H34" s="241"/>
      <c r="I34" s="241"/>
      <c r="J34" s="238"/>
      <c r="K34" s="238"/>
      <c r="L34" s="238"/>
    </row>
    <row r="35" spans="3:12" ht="15" x14ac:dyDescent="0.25">
      <c r="C35" s="238"/>
      <c r="D35" s="241"/>
      <c r="E35" s="241"/>
      <c r="F35" s="241"/>
      <c r="G35" s="241"/>
      <c r="H35" s="241"/>
      <c r="I35" s="241"/>
      <c r="J35" s="238"/>
      <c r="K35" s="238"/>
      <c r="L35" s="238"/>
    </row>
    <row r="36" spans="3:12" ht="15" x14ac:dyDescent="0.25">
      <c r="C36" s="238"/>
      <c r="D36" s="241"/>
      <c r="E36" s="241"/>
      <c r="F36" s="241"/>
      <c r="G36" s="241"/>
      <c r="H36" s="241"/>
      <c r="I36" s="241"/>
      <c r="J36" s="238"/>
      <c r="K36" s="238"/>
      <c r="L36" s="238"/>
    </row>
    <row r="37" spans="3:12" ht="15" x14ac:dyDescent="0.25">
      <c r="C37" s="238"/>
      <c r="D37" s="241"/>
      <c r="E37" s="241"/>
      <c r="F37" s="241"/>
      <c r="G37" s="241"/>
      <c r="H37" s="241"/>
      <c r="I37" s="241"/>
      <c r="J37" s="238"/>
      <c r="K37" s="238"/>
      <c r="L37" s="238"/>
    </row>
    <row r="38" spans="3:12" ht="15" x14ac:dyDescent="0.25">
      <c r="C38" s="238"/>
      <c r="D38" s="241"/>
      <c r="E38" s="241"/>
      <c r="F38" s="241"/>
      <c r="G38" s="241"/>
      <c r="H38" s="241"/>
      <c r="I38" s="241"/>
      <c r="J38" s="238"/>
      <c r="K38" s="238"/>
      <c r="L38" s="238"/>
    </row>
    <row r="39" spans="3:12" ht="15" x14ac:dyDescent="0.25">
      <c r="C39" s="238"/>
      <c r="D39" s="241"/>
      <c r="E39" s="241"/>
      <c r="F39" s="241"/>
      <c r="G39" s="241"/>
      <c r="H39" s="241"/>
      <c r="I39" s="241"/>
      <c r="J39" s="238"/>
      <c r="K39" s="238"/>
      <c r="L39" s="238"/>
    </row>
    <row r="40" spans="3:12" ht="15" x14ac:dyDescent="0.25">
      <c r="C40" s="238"/>
      <c r="D40" s="241"/>
      <c r="E40" s="241"/>
      <c r="F40" s="241"/>
      <c r="G40" s="241"/>
      <c r="H40" s="241"/>
      <c r="I40" s="241"/>
      <c r="J40" s="238"/>
      <c r="K40" s="238"/>
      <c r="L40" s="238"/>
    </row>
    <row r="41" spans="3:12" ht="15" x14ac:dyDescent="0.25">
      <c r="C41" s="238"/>
      <c r="D41" s="241"/>
      <c r="E41" s="241"/>
      <c r="F41" s="241"/>
      <c r="G41" s="241"/>
      <c r="H41" s="241"/>
      <c r="I41" s="241"/>
      <c r="J41" s="238"/>
      <c r="K41" s="238"/>
      <c r="L41" s="238"/>
    </row>
    <row r="42" spans="3:12" x14ac:dyDescent="0.2">
      <c r="C42" s="238"/>
      <c r="D42" s="238"/>
      <c r="E42" s="238"/>
      <c r="F42" s="238"/>
      <c r="G42" s="238"/>
      <c r="H42" s="238"/>
      <c r="I42" s="238"/>
      <c r="J42" s="238"/>
      <c r="K42" s="238"/>
      <c r="L42" s="238"/>
    </row>
    <row r="43" spans="3:12" x14ac:dyDescent="0.2">
      <c r="C43" s="238"/>
      <c r="D43" s="238"/>
      <c r="E43" s="238"/>
      <c r="F43" s="238"/>
      <c r="G43" s="238"/>
      <c r="H43" s="238"/>
      <c r="I43" s="238"/>
      <c r="J43" s="238"/>
      <c r="K43" s="238"/>
      <c r="L43" s="238"/>
    </row>
    <row r="44" spans="3:12" x14ac:dyDescent="0.2">
      <c r="C44" s="238"/>
      <c r="D44" s="238"/>
      <c r="E44" s="238"/>
      <c r="F44" s="238"/>
      <c r="G44" s="238"/>
      <c r="H44" s="238"/>
      <c r="I44" s="238"/>
      <c r="J44" s="238"/>
      <c r="K44" s="238"/>
      <c r="L44" s="238"/>
    </row>
  </sheetData>
  <mergeCells count="15">
    <mergeCell ref="B2:L2"/>
    <mergeCell ref="M2:V2"/>
    <mergeCell ref="J5:L5"/>
    <mergeCell ref="M5:O5"/>
    <mergeCell ref="P5:R5"/>
    <mergeCell ref="S5:U5"/>
    <mergeCell ref="B4:B6"/>
    <mergeCell ref="C4:C6"/>
    <mergeCell ref="V4:V6"/>
    <mergeCell ref="D4:I4"/>
    <mergeCell ref="P4:U4"/>
    <mergeCell ref="D5:F5"/>
    <mergeCell ref="G5:I5"/>
    <mergeCell ref="M4:O4"/>
    <mergeCell ref="J4:L4"/>
  </mergeCells>
  <phoneticPr fontId="4" type="noConversion"/>
  <pageMargins left="0.75" right="0.75" top="1" bottom="1" header="0.5" footer="0.5"/>
  <pageSetup paperSize="9" scale="85" pageOrder="overThenDown" orientation="landscape" r:id="rId1"/>
  <headerFooter alignWithMargins="0"/>
  <colBreaks count="1" manualBreakCount="1">
    <brk id="12" min="1" max="2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2:DB46"/>
  <sheetViews>
    <sheetView zoomScaleNormal="100" workbookViewId="0">
      <selection activeCell="L1" sqref="L1"/>
    </sheetView>
  </sheetViews>
  <sheetFormatPr defaultRowHeight="12" x14ac:dyDescent="0.2"/>
  <cols>
    <col min="1" max="1" width="2.85546875" style="9" customWidth="1"/>
    <col min="2" max="2" width="17" style="9" customWidth="1"/>
    <col min="3" max="3" width="14" style="9" customWidth="1"/>
    <col min="4" max="4" width="14.7109375" style="9" customWidth="1"/>
    <col min="5" max="5" width="10.140625" style="9" customWidth="1"/>
    <col min="6" max="6" width="10.85546875" style="9" customWidth="1"/>
    <col min="7" max="7" width="11" style="9" customWidth="1"/>
    <col min="8" max="8" width="11.28515625" style="9" customWidth="1"/>
    <col min="9" max="9" width="11.42578125" style="9" customWidth="1"/>
    <col min="10" max="10" width="12" style="9" customWidth="1"/>
    <col min="11" max="11" width="11" style="9" customWidth="1"/>
    <col min="12" max="12" width="20.85546875" style="9" customWidth="1"/>
    <col min="13" max="13" width="26.140625" style="9" customWidth="1"/>
    <col min="14" max="14" width="28.7109375" style="9" customWidth="1"/>
    <col min="15" max="15" width="6.85546875" style="9" customWidth="1"/>
    <col min="16" max="16" width="6.140625" style="9" customWidth="1"/>
    <col min="17" max="17" width="7" style="9" customWidth="1"/>
    <col min="18" max="18" width="6.85546875" style="9" customWidth="1"/>
    <col min="19" max="19" width="6" style="9" customWidth="1"/>
    <col min="20" max="20" width="8.140625" style="9" customWidth="1"/>
    <col min="21" max="21" width="8.42578125" style="9" customWidth="1"/>
    <col min="22" max="22" width="8" style="9" customWidth="1"/>
    <col min="23" max="23" width="6.140625" style="9" customWidth="1"/>
    <col min="24" max="24" width="7.85546875" style="9" customWidth="1"/>
    <col min="25" max="26" width="9.140625" style="9"/>
    <col min="27" max="27" width="9.42578125" style="9" customWidth="1"/>
    <col min="28" max="16384" width="9.140625" style="9"/>
  </cols>
  <sheetData>
    <row r="2" spans="2:106" s="43" customFormat="1" ht="35.25" customHeight="1" x14ac:dyDescent="0.2">
      <c r="B2" s="337" t="s">
        <v>291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33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</row>
    <row r="3" spans="2:106" ht="15" customHeight="1" x14ac:dyDescent="0.2">
      <c r="B3" s="381" t="s">
        <v>292</v>
      </c>
      <c r="C3" s="286"/>
      <c r="D3" s="286"/>
      <c r="E3" s="286"/>
      <c r="F3" s="286"/>
      <c r="G3" s="286"/>
      <c r="H3" s="286"/>
      <c r="I3" s="286"/>
      <c r="J3" s="286"/>
      <c r="K3" s="286"/>
      <c r="L3" s="43"/>
      <c r="M3" s="381" t="s">
        <v>290</v>
      </c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382"/>
      <c r="Z3" s="382"/>
      <c r="AA3" s="382"/>
    </row>
    <row r="4" spans="2:106" ht="12.75" thickBot="1" x14ac:dyDescent="0.25"/>
    <row r="5" spans="2:106" ht="16.5" customHeight="1" x14ac:dyDescent="0.2">
      <c r="B5" s="387"/>
      <c r="C5" s="390" t="s">
        <v>85</v>
      </c>
      <c r="D5" s="391"/>
      <c r="E5" s="392"/>
      <c r="F5" s="383" t="s">
        <v>86</v>
      </c>
      <c r="G5" s="384"/>
      <c r="H5" s="324"/>
      <c r="I5" s="390" t="s">
        <v>250</v>
      </c>
      <c r="J5" s="391"/>
      <c r="K5" s="392"/>
      <c r="M5" s="394"/>
      <c r="N5" s="395"/>
      <c r="O5" s="395"/>
      <c r="P5" s="395"/>
      <c r="Q5" s="396"/>
      <c r="R5" s="348" t="s">
        <v>143</v>
      </c>
      <c r="S5" s="349"/>
      <c r="T5" s="349"/>
      <c r="U5" s="349"/>
      <c r="V5" s="349"/>
      <c r="W5" s="350"/>
      <c r="X5" s="351" t="s">
        <v>87</v>
      </c>
      <c r="Y5" s="351"/>
      <c r="Z5" s="351"/>
      <c r="AA5" s="351"/>
    </row>
    <row r="6" spans="2:106" ht="16.5" customHeight="1" x14ac:dyDescent="0.2">
      <c r="B6" s="388"/>
      <c r="C6" s="100" t="s">
        <v>155</v>
      </c>
      <c r="D6" s="100" t="s">
        <v>156</v>
      </c>
      <c r="E6" s="385" t="s">
        <v>261</v>
      </c>
      <c r="F6" s="100" t="s">
        <v>155</v>
      </c>
      <c r="G6" s="100" t="s">
        <v>156</v>
      </c>
      <c r="H6" s="385" t="s">
        <v>246</v>
      </c>
      <c r="I6" s="100" t="s">
        <v>155</v>
      </c>
      <c r="J6" s="100" t="s">
        <v>156</v>
      </c>
      <c r="K6" s="385" t="s">
        <v>246</v>
      </c>
      <c r="M6" s="397"/>
      <c r="N6" s="398"/>
      <c r="O6" s="398"/>
      <c r="P6" s="398"/>
      <c r="Q6" s="399"/>
      <c r="R6" s="354" t="s">
        <v>142</v>
      </c>
      <c r="S6" s="339"/>
      <c r="T6" s="338" t="s">
        <v>188</v>
      </c>
      <c r="U6" s="339"/>
      <c r="V6" s="338" t="s">
        <v>88</v>
      </c>
      <c r="W6" s="352"/>
      <c r="X6" s="354" t="s">
        <v>190</v>
      </c>
      <c r="Y6" s="355"/>
      <c r="Z6" s="338" t="s">
        <v>189</v>
      </c>
      <c r="AA6" s="352"/>
    </row>
    <row r="7" spans="2:106" s="44" customFormat="1" ht="54" customHeight="1" thickBot="1" x14ac:dyDescent="0.25">
      <c r="B7" s="389"/>
      <c r="C7" s="105" t="s">
        <v>260</v>
      </c>
      <c r="D7" s="105" t="s">
        <v>65</v>
      </c>
      <c r="E7" s="386"/>
      <c r="F7" s="105" t="s">
        <v>157</v>
      </c>
      <c r="G7" s="105" t="s">
        <v>65</v>
      </c>
      <c r="H7" s="386"/>
      <c r="I7" s="105" t="s">
        <v>157</v>
      </c>
      <c r="J7" s="105" t="s">
        <v>65</v>
      </c>
      <c r="K7" s="386"/>
      <c r="L7" s="9"/>
      <c r="M7" s="400"/>
      <c r="N7" s="401"/>
      <c r="O7" s="401"/>
      <c r="P7" s="401"/>
      <c r="Q7" s="402"/>
      <c r="R7" s="356"/>
      <c r="S7" s="341"/>
      <c r="T7" s="340"/>
      <c r="U7" s="341"/>
      <c r="V7" s="340"/>
      <c r="W7" s="353"/>
      <c r="X7" s="356"/>
      <c r="Y7" s="357"/>
      <c r="Z7" s="340"/>
      <c r="AA7" s="353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</row>
    <row r="8" spans="2:106" ht="11.25" customHeight="1" x14ac:dyDescent="0.2">
      <c r="B8" s="24"/>
      <c r="C8" s="100">
        <v>1</v>
      </c>
      <c r="D8" s="100">
        <v>2</v>
      </c>
      <c r="E8" s="100" t="s">
        <v>247</v>
      </c>
      <c r="F8" s="100">
        <v>4</v>
      </c>
      <c r="G8" s="100">
        <v>5</v>
      </c>
      <c r="H8" s="100" t="s">
        <v>248</v>
      </c>
      <c r="I8" s="100">
        <v>7</v>
      </c>
      <c r="J8" s="100">
        <v>8</v>
      </c>
      <c r="K8" s="100" t="s">
        <v>249</v>
      </c>
      <c r="L8" s="8"/>
      <c r="M8" s="376" t="s">
        <v>216</v>
      </c>
      <c r="N8" s="287"/>
      <c r="O8" s="287"/>
      <c r="P8" s="287"/>
      <c r="Q8" s="377"/>
      <c r="R8" s="358">
        <v>3130</v>
      </c>
      <c r="S8" s="343"/>
      <c r="T8" s="342">
        <v>61</v>
      </c>
      <c r="U8" s="343"/>
      <c r="V8" s="342">
        <v>5419</v>
      </c>
      <c r="W8" s="358"/>
      <c r="X8" s="369" t="s">
        <v>31</v>
      </c>
      <c r="Y8" s="370"/>
      <c r="Z8" s="371" t="s">
        <v>31</v>
      </c>
      <c r="AA8" s="372"/>
    </row>
    <row r="9" spans="2:106" ht="24" x14ac:dyDescent="0.2">
      <c r="B9" s="42" t="s">
        <v>279</v>
      </c>
      <c r="C9" s="251">
        <v>453867</v>
      </c>
      <c r="D9" s="252">
        <v>717343</v>
      </c>
      <c r="E9" s="258">
        <f>C9+D9</f>
        <v>1171210</v>
      </c>
      <c r="F9" s="251">
        <v>11591298</v>
      </c>
      <c r="G9" s="251">
        <v>26543821</v>
      </c>
      <c r="H9" s="258">
        <f>F9+G9</f>
        <v>38135119</v>
      </c>
      <c r="I9" s="251">
        <v>478090</v>
      </c>
      <c r="J9" s="251">
        <v>29753</v>
      </c>
      <c r="K9" s="258">
        <f>I9+J9</f>
        <v>507843</v>
      </c>
      <c r="M9" s="376"/>
      <c r="N9" s="287"/>
      <c r="O9" s="287"/>
      <c r="P9" s="287"/>
      <c r="Q9" s="377"/>
      <c r="R9" s="358"/>
      <c r="S9" s="343"/>
      <c r="T9" s="342"/>
      <c r="U9" s="343"/>
      <c r="V9" s="342"/>
      <c r="W9" s="358"/>
      <c r="X9" s="369"/>
      <c r="Y9" s="370"/>
      <c r="Z9" s="371"/>
      <c r="AA9" s="372"/>
    </row>
    <row r="10" spans="2:106" ht="10.5" customHeight="1" x14ac:dyDescent="0.2">
      <c r="B10" s="12"/>
      <c r="C10" s="251"/>
      <c r="D10" s="253"/>
      <c r="E10" s="254"/>
      <c r="F10" s="255"/>
      <c r="G10" s="255"/>
      <c r="H10" s="256"/>
      <c r="I10" s="255"/>
      <c r="J10" s="255"/>
      <c r="K10" s="256" t="s">
        <v>20</v>
      </c>
      <c r="M10" s="373" t="s">
        <v>89</v>
      </c>
      <c r="N10" s="374"/>
      <c r="O10" s="374"/>
      <c r="P10" s="374"/>
      <c r="Q10" s="375"/>
      <c r="R10" s="359">
        <v>118568</v>
      </c>
      <c r="S10" s="345"/>
      <c r="T10" s="344">
        <v>190</v>
      </c>
      <c r="U10" s="345"/>
      <c r="V10" s="344">
        <v>44449</v>
      </c>
      <c r="W10" s="359"/>
      <c r="X10" s="361" t="s">
        <v>241</v>
      </c>
      <c r="Y10" s="362"/>
      <c r="Z10" s="365" t="s">
        <v>31</v>
      </c>
      <c r="AA10" s="366"/>
    </row>
    <row r="11" spans="2:106" ht="9.75" customHeight="1" x14ac:dyDescent="0.2">
      <c r="B11" s="12" t="s">
        <v>20</v>
      </c>
      <c r="C11" s="251"/>
      <c r="D11" s="253"/>
      <c r="E11" s="254"/>
      <c r="F11" s="255"/>
      <c r="G11" s="255"/>
      <c r="H11" s="256"/>
      <c r="I11" s="255"/>
      <c r="J11" s="255"/>
      <c r="K11" s="256"/>
      <c r="M11" s="376"/>
      <c r="N11" s="287"/>
      <c r="O11" s="287"/>
      <c r="P11" s="287"/>
      <c r="Q11" s="377"/>
      <c r="R11" s="358"/>
      <c r="S11" s="343"/>
      <c r="T11" s="342"/>
      <c r="U11" s="343"/>
      <c r="V11" s="342"/>
      <c r="W11" s="358"/>
      <c r="X11" s="369"/>
      <c r="Y11" s="370"/>
      <c r="Z11" s="371"/>
      <c r="AA11" s="372"/>
    </row>
    <row r="12" spans="2:106" x14ac:dyDescent="0.2">
      <c r="B12" s="42" t="s">
        <v>186</v>
      </c>
      <c r="C12" s="251">
        <v>997365</v>
      </c>
      <c r="D12" s="251" t="s">
        <v>140</v>
      </c>
      <c r="E12" s="258">
        <f>C12</f>
        <v>997365</v>
      </c>
      <c r="F12" s="251">
        <v>41076666</v>
      </c>
      <c r="G12" s="251" t="s">
        <v>140</v>
      </c>
      <c r="H12" s="258">
        <f>F12</f>
        <v>41076666</v>
      </c>
      <c r="I12" s="257">
        <v>4237384</v>
      </c>
      <c r="J12" s="257" t="s">
        <v>140</v>
      </c>
      <c r="K12" s="259">
        <f>I12</f>
        <v>4237384</v>
      </c>
      <c r="M12" s="373" t="s">
        <v>200</v>
      </c>
      <c r="N12" s="374"/>
      <c r="O12" s="374"/>
      <c r="P12" s="374"/>
      <c r="Q12" s="375"/>
      <c r="R12" s="359">
        <v>243888</v>
      </c>
      <c r="S12" s="345"/>
      <c r="T12" s="344">
        <v>11521</v>
      </c>
      <c r="U12" s="345"/>
      <c r="V12" s="344">
        <v>102710</v>
      </c>
      <c r="W12" s="359"/>
      <c r="X12" s="361" t="s">
        <v>31</v>
      </c>
      <c r="Y12" s="362"/>
      <c r="Z12" s="365" t="s">
        <v>31</v>
      </c>
      <c r="AA12" s="366"/>
    </row>
    <row r="13" spans="2:106" ht="8.25" customHeight="1" x14ac:dyDescent="0.2">
      <c r="B13" s="12"/>
      <c r="C13" s="12"/>
      <c r="D13" s="12"/>
      <c r="E13" s="12"/>
      <c r="F13" s="13"/>
      <c r="G13" s="13"/>
      <c r="H13" s="13"/>
      <c r="I13" s="13"/>
      <c r="J13" s="13"/>
      <c r="K13" s="13"/>
      <c r="M13" s="378"/>
      <c r="N13" s="379"/>
      <c r="O13" s="379"/>
      <c r="P13" s="379"/>
      <c r="Q13" s="380"/>
      <c r="R13" s="360"/>
      <c r="S13" s="347"/>
      <c r="T13" s="346"/>
      <c r="U13" s="347"/>
      <c r="V13" s="346"/>
      <c r="W13" s="360"/>
      <c r="X13" s="363"/>
      <c r="Y13" s="364"/>
      <c r="Z13" s="367"/>
      <c r="AA13" s="368"/>
    </row>
    <row r="14" spans="2:106" ht="8.25" customHeight="1" x14ac:dyDescent="0.2">
      <c r="B14" s="45"/>
      <c r="M14" s="108"/>
      <c r="N14" s="43"/>
      <c r="O14" s="43"/>
      <c r="P14" s="43"/>
      <c r="Q14" s="43"/>
      <c r="R14" s="43"/>
      <c r="S14" s="43"/>
      <c r="T14" s="43"/>
      <c r="U14" s="43"/>
    </row>
    <row r="15" spans="2:106" ht="22.5" customHeight="1" x14ac:dyDescent="0.2">
      <c r="B15" s="404" t="s">
        <v>293</v>
      </c>
      <c r="C15" s="382"/>
      <c r="D15" s="382"/>
      <c r="E15" s="382"/>
      <c r="F15" s="382"/>
      <c r="G15" s="382"/>
      <c r="H15" s="382"/>
      <c r="M15" s="203"/>
      <c r="N15" s="203"/>
      <c r="O15" s="203"/>
      <c r="P15" s="203"/>
      <c r="Q15" s="203"/>
      <c r="R15" s="203"/>
      <c r="S15" s="204"/>
      <c r="T15" s="204"/>
      <c r="U15" s="204"/>
      <c r="V15" s="204"/>
      <c r="W15" s="204"/>
      <c r="X15" s="204"/>
      <c r="Y15" s="204"/>
      <c r="Z15" s="204"/>
      <c r="AA15" s="204"/>
    </row>
    <row r="16" spans="2:106" ht="8.25" customHeight="1" x14ac:dyDescent="0.2">
      <c r="B16" s="45"/>
      <c r="M16" s="108"/>
      <c r="N16" s="43"/>
      <c r="O16" s="43"/>
      <c r="P16" s="43"/>
      <c r="Q16" s="43"/>
      <c r="R16" s="46"/>
      <c r="S16" s="46"/>
      <c r="T16" s="46"/>
      <c r="U16" s="43"/>
      <c r="Z16" s="205"/>
      <c r="AA16" s="206"/>
    </row>
    <row r="17" spans="2:36" ht="6.75" customHeight="1" x14ac:dyDescent="0.2">
      <c r="B17" s="405"/>
      <c r="C17" s="406"/>
      <c r="D17" s="407"/>
      <c r="E17" s="278" t="s">
        <v>181</v>
      </c>
      <c r="F17" s="278"/>
      <c r="G17" s="278" t="s">
        <v>182</v>
      </c>
      <c r="H17" s="278"/>
      <c r="Z17" s="207"/>
      <c r="AA17" s="208"/>
    </row>
    <row r="18" spans="2:36" ht="10.5" customHeight="1" x14ac:dyDescent="0.2">
      <c r="B18" s="408"/>
      <c r="C18" s="409"/>
      <c r="D18" s="410"/>
      <c r="E18" s="278"/>
      <c r="F18" s="278"/>
      <c r="G18" s="278"/>
      <c r="H18" s="278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Z18" s="210"/>
      <c r="AA18" s="211"/>
      <c r="AB18" s="212"/>
      <c r="AC18" s="212"/>
      <c r="AD18" s="212"/>
      <c r="AE18" s="212"/>
      <c r="AF18" s="212"/>
      <c r="AG18" s="212"/>
      <c r="AH18" s="212"/>
      <c r="AI18" s="212"/>
      <c r="AJ18" s="212"/>
    </row>
    <row r="19" spans="2:36" x14ac:dyDescent="0.2">
      <c r="B19" s="327" t="s">
        <v>90</v>
      </c>
      <c r="C19" s="328"/>
      <c r="D19" s="329"/>
      <c r="E19" s="330">
        <v>352201</v>
      </c>
      <c r="F19" s="331"/>
      <c r="G19" s="330">
        <v>773955</v>
      </c>
      <c r="H19" s="331"/>
      <c r="M19" s="381" t="s">
        <v>289</v>
      </c>
      <c r="N19" s="382"/>
      <c r="O19" s="382"/>
      <c r="P19" s="382"/>
      <c r="Q19" s="382"/>
      <c r="R19" s="382"/>
      <c r="S19" s="382"/>
      <c r="T19" s="382"/>
      <c r="U19" s="382"/>
      <c r="V19" s="382"/>
      <c r="W19" s="382"/>
      <c r="X19" s="382"/>
      <c r="Z19" s="210"/>
      <c r="AA19" s="211"/>
      <c r="AB19" s="212"/>
      <c r="AC19" s="212"/>
      <c r="AD19" s="212"/>
      <c r="AE19" s="212"/>
      <c r="AF19" s="212"/>
      <c r="AG19" s="212"/>
      <c r="AH19" s="212"/>
      <c r="AI19" s="212"/>
      <c r="AJ19" s="212"/>
    </row>
    <row r="20" spans="2:36" ht="13.5" customHeight="1" x14ac:dyDescent="0.2">
      <c r="B20" s="327" t="s">
        <v>91</v>
      </c>
      <c r="C20" s="328"/>
      <c r="D20" s="329"/>
      <c r="E20" s="330" t="s">
        <v>241</v>
      </c>
      <c r="F20" s="331"/>
      <c r="G20" s="330" t="s">
        <v>241</v>
      </c>
      <c r="H20" s="331"/>
      <c r="K20" s="222"/>
      <c r="M20" s="14" t="s">
        <v>21</v>
      </c>
      <c r="N20" s="11"/>
      <c r="O20" s="11"/>
      <c r="P20" s="11"/>
      <c r="Q20" s="11"/>
      <c r="Z20" s="210"/>
      <c r="AA20" s="211"/>
      <c r="AB20" s="212"/>
      <c r="AC20" s="212"/>
      <c r="AD20" s="212"/>
      <c r="AE20" s="212"/>
      <c r="AF20" s="212"/>
      <c r="AG20" s="212"/>
      <c r="AH20" s="212"/>
      <c r="AI20" s="212"/>
      <c r="AJ20" s="212"/>
    </row>
    <row r="21" spans="2:36" ht="15" x14ac:dyDescent="0.2">
      <c r="B21" s="327" t="s">
        <v>92</v>
      </c>
      <c r="C21" s="328"/>
      <c r="D21" s="329"/>
      <c r="E21" s="330" t="s">
        <v>241</v>
      </c>
      <c r="F21" s="331"/>
      <c r="G21" s="330" t="s">
        <v>241</v>
      </c>
      <c r="H21" s="331"/>
      <c r="K21" s="222"/>
      <c r="M21" s="403"/>
      <c r="N21" s="403"/>
      <c r="O21" s="296" t="s">
        <v>94</v>
      </c>
      <c r="P21" s="296" t="s">
        <v>95</v>
      </c>
      <c r="Q21" s="296" t="s">
        <v>96</v>
      </c>
      <c r="R21" s="296" t="s">
        <v>97</v>
      </c>
      <c r="S21" s="296" t="s">
        <v>98</v>
      </c>
      <c r="T21" s="296" t="s">
        <v>99</v>
      </c>
      <c r="U21" s="296" t="s">
        <v>100</v>
      </c>
      <c r="V21" s="296" t="s">
        <v>101</v>
      </c>
      <c r="W21" s="296" t="s">
        <v>102</v>
      </c>
      <c r="X21" s="296" t="s">
        <v>0</v>
      </c>
      <c r="Z21" s="210"/>
      <c r="AA21" s="211"/>
      <c r="AB21" s="212"/>
      <c r="AC21" s="212"/>
      <c r="AD21" s="212"/>
      <c r="AE21" s="212"/>
      <c r="AF21" s="212"/>
      <c r="AG21" s="212"/>
      <c r="AH21" s="212"/>
      <c r="AI21" s="212"/>
      <c r="AJ21" s="212"/>
    </row>
    <row r="22" spans="2:36" ht="15" x14ac:dyDescent="0.2">
      <c r="B22" s="327" t="s">
        <v>93</v>
      </c>
      <c r="C22" s="328"/>
      <c r="D22" s="329"/>
      <c r="E22" s="330" t="s">
        <v>241</v>
      </c>
      <c r="F22" s="331"/>
      <c r="G22" s="330" t="s">
        <v>241</v>
      </c>
      <c r="H22" s="331"/>
      <c r="K22" s="222"/>
      <c r="M22" s="403"/>
      <c r="N22" s="403"/>
      <c r="O22" s="306"/>
      <c r="P22" s="306"/>
      <c r="Q22" s="306"/>
      <c r="R22" s="306"/>
      <c r="S22" s="306"/>
      <c r="T22" s="306"/>
      <c r="U22" s="306"/>
      <c r="V22" s="306"/>
      <c r="W22" s="306"/>
      <c r="X22" s="306"/>
      <c r="Z22" s="210"/>
      <c r="AA22" s="211"/>
      <c r="AB22" s="212"/>
      <c r="AC22" s="212"/>
      <c r="AD22" s="212"/>
      <c r="AE22" s="212"/>
      <c r="AF22" s="212"/>
      <c r="AG22" s="212"/>
      <c r="AH22" s="212"/>
      <c r="AI22" s="212"/>
      <c r="AJ22" s="212"/>
    </row>
    <row r="23" spans="2:36" ht="15" x14ac:dyDescent="0.2">
      <c r="B23" s="327" t="s">
        <v>187</v>
      </c>
      <c r="C23" s="328"/>
      <c r="D23" s="329"/>
      <c r="E23" s="330" t="s">
        <v>241</v>
      </c>
      <c r="F23" s="331"/>
      <c r="G23" s="330" t="s">
        <v>241</v>
      </c>
      <c r="H23" s="331"/>
      <c r="K23" s="222"/>
      <c r="M23" s="393"/>
      <c r="N23" s="393"/>
      <c r="O23" s="24"/>
      <c r="P23" s="24"/>
      <c r="Q23" s="24"/>
      <c r="R23" s="24"/>
      <c r="S23" s="24"/>
      <c r="T23" s="24"/>
      <c r="U23" s="24"/>
      <c r="V23" s="24"/>
      <c r="W23" s="24"/>
      <c r="X23" s="24"/>
      <c r="Z23" s="210"/>
      <c r="AA23" s="211"/>
      <c r="AB23" s="212"/>
      <c r="AC23" s="212"/>
      <c r="AD23" s="212"/>
      <c r="AE23" s="212"/>
      <c r="AF23" s="212"/>
      <c r="AG23" s="212"/>
      <c r="AH23" s="212"/>
      <c r="AI23" s="212"/>
      <c r="AJ23" s="212"/>
    </row>
    <row r="24" spans="2:36" ht="15" x14ac:dyDescent="0.2">
      <c r="B24" s="327" t="s">
        <v>183</v>
      </c>
      <c r="C24" s="328"/>
      <c r="D24" s="329"/>
      <c r="E24" s="330">
        <v>454</v>
      </c>
      <c r="F24" s="331"/>
      <c r="G24" s="330">
        <v>998</v>
      </c>
      <c r="H24" s="331"/>
      <c r="K24" s="222"/>
      <c r="M24" s="47" t="s">
        <v>19</v>
      </c>
      <c r="N24" s="48"/>
      <c r="O24" s="209">
        <v>5528</v>
      </c>
      <c r="P24" s="209">
        <v>919</v>
      </c>
      <c r="Q24" s="209">
        <v>656</v>
      </c>
      <c r="R24" s="209">
        <v>409</v>
      </c>
      <c r="S24" s="209">
        <v>107</v>
      </c>
      <c r="T24" s="209">
        <v>31</v>
      </c>
      <c r="U24" s="223" t="s">
        <v>141</v>
      </c>
      <c r="V24" s="223" t="s">
        <v>141</v>
      </c>
      <c r="W24" s="223" t="s">
        <v>141</v>
      </c>
      <c r="X24" s="218">
        <v>7650</v>
      </c>
      <c r="Z24" s="213"/>
      <c r="AA24" s="213"/>
      <c r="AB24" s="213"/>
      <c r="AC24" s="213"/>
      <c r="AD24" s="213"/>
      <c r="AE24" s="213"/>
      <c r="AF24" s="213"/>
      <c r="AG24" s="213"/>
      <c r="AH24" s="213"/>
      <c r="AI24" s="214"/>
      <c r="AJ24" s="212"/>
    </row>
    <row r="25" spans="2:36" ht="15" x14ac:dyDescent="0.2">
      <c r="B25" s="327" t="s">
        <v>103</v>
      </c>
      <c r="C25" s="328"/>
      <c r="D25" s="329"/>
      <c r="E25" s="330" t="s">
        <v>241</v>
      </c>
      <c r="F25" s="331"/>
      <c r="G25" s="330" t="s">
        <v>241</v>
      </c>
      <c r="H25" s="331"/>
      <c r="M25" s="24" t="s">
        <v>251</v>
      </c>
      <c r="N25" s="24"/>
      <c r="O25" s="209">
        <v>5528</v>
      </c>
      <c r="P25" s="209">
        <v>919</v>
      </c>
      <c r="Q25" s="209">
        <v>656</v>
      </c>
      <c r="R25" s="209">
        <v>409</v>
      </c>
      <c r="S25" s="209">
        <v>107</v>
      </c>
      <c r="T25" s="209">
        <v>31</v>
      </c>
      <c r="U25" s="223" t="s">
        <v>141</v>
      </c>
      <c r="V25" s="223" t="s">
        <v>141</v>
      </c>
      <c r="W25" s="223" t="s">
        <v>141</v>
      </c>
      <c r="X25" s="218">
        <v>7650</v>
      </c>
      <c r="Z25" s="213"/>
      <c r="AA25" s="213"/>
      <c r="AB25" s="213"/>
      <c r="AC25" s="213"/>
      <c r="AD25" s="213"/>
      <c r="AE25" s="213"/>
      <c r="AF25" s="213"/>
      <c r="AG25" s="213"/>
      <c r="AH25" s="213"/>
      <c r="AI25" s="214"/>
      <c r="AJ25" s="212"/>
    </row>
    <row r="26" spans="2:36" ht="23.25" customHeight="1" x14ac:dyDescent="0.2">
      <c r="B26" s="327" t="s">
        <v>184</v>
      </c>
      <c r="C26" s="328"/>
      <c r="D26" s="329"/>
      <c r="E26" s="330" t="s">
        <v>241</v>
      </c>
      <c r="F26" s="331"/>
      <c r="G26" s="330" t="s">
        <v>241</v>
      </c>
      <c r="H26" s="331"/>
      <c r="M26" s="393" t="s">
        <v>252</v>
      </c>
      <c r="N26" s="393"/>
      <c r="O26" s="129"/>
      <c r="P26" s="129"/>
      <c r="Q26" s="129"/>
      <c r="R26" s="129"/>
      <c r="S26" s="129"/>
      <c r="T26" s="129"/>
      <c r="U26" s="129"/>
      <c r="V26" s="129"/>
      <c r="W26" s="129"/>
      <c r="X26" s="219"/>
      <c r="Z26" s="213"/>
      <c r="AA26" s="213"/>
      <c r="AB26" s="213"/>
      <c r="AC26" s="213"/>
      <c r="AD26" s="213"/>
      <c r="AE26" s="213"/>
      <c r="AF26" s="213"/>
      <c r="AG26" s="213"/>
      <c r="AH26" s="213"/>
      <c r="AI26" s="213"/>
      <c r="AJ26" s="212"/>
    </row>
    <row r="27" spans="2:36" ht="15" x14ac:dyDescent="0.2">
      <c r="B27" s="327" t="s">
        <v>104</v>
      </c>
      <c r="C27" s="328"/>
      <c r="D27" s="329"/>
      <c r="E27" s="330" t="s">
        <v>241</v>
      </c>
      <c r="F27" s="331"/>
      <c r="G27" s="330" t="s">
        <v>241</v>
      </c>
      <c r="H27" s="331"/>
      <c r="M27" s="47" t="s">
        <v>148</v>
      </c>
      <c r="N27" s="24"/>
      <c r="O27" s="209">
        <v>11913</v>
      </c>
      <c r="P27" s="209">
        <v>3156</v>
      </c>
      <c r="Q27" s="209">
        <v>1901</v>
      </c>
      <c r="R27" s="209">
        <v>850</v>
      </c>
      <c r="S27" s="209">
        <v>150</v>
      </c>
      <c r="T27" s="209">
        <v>52</v>
      </c>
      <c r="U27" s="209">
        <v>6</v>
      </c>
      <c r="V27" s="209">
        <v>1</v>
      </c>
      <c r="W27" s="209">
        <v>2</v>
      </c>
      <c r="X27" s="218">
        <v>18031</v>
      </c>
      <c r="Z27" s="215"/>
      <c r="AA27" s="215"/>
      <c r="AB27" s="215"/>
      <c r="AC27" s="215"/>
      <c r="AD27" s="215"/>
      <c r="AE27" s="215"/>
      <c r="AF27" s="215"/>
      <c r="AG27" s="215"/>
      <c r="AH27" s="215"/>
      <c r="AI27" s="215"/>
      <c r="AJ27" s="212"/>
    </row>
    <row r="28" spans="2:36" ht="15.75" customHeight="1" x14ac:dyDescent="0.2">
      <c r="B28" s="327" t="s">
        <v>185</v>
      </c>
      <c r="C28" s="328"/>
      <c r="D28" s="329"/>
      <c r="E28" s="330" t="s">
        <v>241</v>
      </c>
      <c r="F28" s="331"/>
      <c r="G28" s="330" t="s">
        <v>241</v>
      </c>
      <c r="H28" s="331"/>
      <c r="M28" s="47" t="s">
        <v>22</v>
      </c>
      <c r="N28" s="48"/>
      <c r="O28" s="209">
        <v>17</v>
      </c>
      <c r="P28" s="209">
        <v>1</v>
      </c>
      <c r="Q28" s="209">
        <v>2</v>
      </c>
      <c r="R28" s="209">
        <v>5</v>
      </c>
      <c r="S28" s="209">
        <v>6</v>
      </c>
      <c r="T28" s="209">
        <v>2</v>
      </c>
      <c r="U28" s="209">
        <v>1</v>
      </c>
      <c r="V28" s="209">
        <v>3</v>
      </c>
      <c r="W28" s="209">
        <v>6</v>
      </c>
      <c r="X28" s="218">
        <v>43</v>
      </c>
      <c r="Z28" s="215"/>
      <c r="AA28" s="215"/>
      <c r="AB28" s="215"/>
      <c r="AC28" s="215"/>
      <c r="AD28" s="215"/>
      <c r="AE28" s="215"/>
      <c r="AF28" s="215"/>
      <c r="AG28" s="215"/>
      <c r="AH28" s="215"/>
      <c r="AI28" s="215"/>
      <c r="AJ28" s="212"/>
    </row>
    <row r="29" spans="2:36" ht="14.25" customHeight="1" x14ac:dyDescent="0.25">
      <c r="B29" s="327" t="s">
        <v>139</v>
      </c>
      <c r="C29" s="328"/>
      <c r="D29" s="329"/>
      <c r="E29" s="330">
        <v>101212</v>
      </c>
      <c r="F29" s="331"/>
      <c r="G29" s="330">
        <v>222412</v>
      </c>
      <c r="H29" s="331"/>
      <c r="M29" s="47" t="s">
        <v>23</v>
      </c>
      <c r="N29" s="48"/>
      <c r="O29" s="221">
        <v>10726</v>
      </c>
      <c r="P29" s="221">
        <v>722</v>
      </c>
      <c r="Q29" s="221">
        <v>415</v>
      </c>
      <c r="R29" s="221">
        <v>228</v>
      </c>
      <c r="S29" s="221">
        <v>69</v>
      </c>
      <c r="T29" s="221">
        <v>37</v>
      </c>
      <c r="U29" s="221">
        <v>12</v>
      </c>
      <c r="V29" s="221">
        <v>6</v>
      </c>
      <c r="W29" s="221">
        <v>5</v>
      </c>
      <c r="X29" s="218">
        <v>12220</v>
      </c>
      <c r="Z29" s="215"/>
      <c r="AA29" s="215"/>
      <c r="AB29" s="215"/>
      <c r="AC29" s="215"/>
      <c r="AD29" s="215"/>
      <c r="AE29" s="215"/>
      <c r="AF29" s="215"/>
      <c r="AG29" s="215"/>
      <c r="AH29" s="215"/>
      <c r="AI29" s="215"/>
      <c r="AJ29" s="212"/>
    </row>
    <row r="30" spans="2:36" ht="12.75" customHeight="1" x14ac:dyDescent="0.25">
      <c r="B30" s="334" t="s">
        <v>235</v>
      </c>
      <c r="C30" s="335"/>
      <c r="D30" s="336"/>
      <c r="E30" s="332">
        <v>908</v>
      </c>
      <c r="F30" s="333"/>
      <c r="G30" s="332">
        <v>1995</v>
      </c>
      <c r="H30" s="333"/>
      <c r="M30" s="47" t="s">
        <v>149</v>
      </c>
      <c r="N30" s="48"/>
      <c r="O30" s="209">
        <v>90</v>
      </c>
      <c r="P30" s="209">
        <v>12</v>
      </c>
      <c r="Q30" s="209">
        <v>6</v>
      </c>
      <c r="R30" s="209">
        <v>1</v>
      </c>
      <c r="S30" s="209">
        <v>1</v>
      </c>
      <c r="T30" s="209">
        <v>1</v>
      </c>
      <c r="U30" s="209">
        <v>0</v>
      </c>
      <c r="V30" s="209">
        <v>0</v>
      </c>
      <c r="W30" s="209">
        <v>0</v>
      </c>
      <c r="X30" s="218">
        <v>111</v>
      </c>
      <c r="Z30" s="216"/>
      <c r="AA30" s="216"/>
      <c r="AB30" s="216"/>
      <c r="AC30" s="216"/>
      <c r="AD30" s="216"/>
      <c r="AE30" s="216"/>
      <c r="AF30" s="216"/>
      <c r="AG30" s="216"/>
      <c r="AH30" s="216"/>
      <c r="AI30" s="215"/>
      <c r="AJ30" s="212"/>
    </row>
    <row r="31" spans="2:36" ht="26.25" customHeight="1" x14ac:dyDescent="0.2">
      <c r="B31" s="334" t="s">
        <v>105</v>
      </c>
      <c r="C31" s="335"/>
      <c r="D31" s="336"/>
      <c r="E31" s="332">
        <v>14069</v>
      </c>
      <c r="F31" s="333"/>
      <c r="G31" s="332">
        <v>30918</v>
      </c>
      <c r="H31" s="333"/>
      <c r="M31" s="414" t="s">
        <v>24</v>
      </c>
      <c r="N31" s="415"/>
      <c r="O31" s="209">
        <v>34</v>
      </c>
      <c r="P31" s="209">
        <v>11</v>
      </c>
      <c r="Q31" s="209">
        <v>9</v>
      </c>
      <c r="R31" s="209">
        <v>8</v>
      </c>
      <c r="S31" s="209">
        <v>5</v>
      </c>
      <c r="T31" s="209">
        <v>2</v>
      </c>
      <c r="U31" s="209">
        <v>1</v>
      </c>
      <c r="V31" s="209">
        <v>1</v>
      </c>
      <c r="W31" s="209">
        <v>1</v>
      </c>
      <c r="X31" s="218">
        <v>72</v>
      </c>
      <c r="Z31" s="215"/>
      <c r="AA31" s="215"/>
      <c r="AB31" s="215"/>
      <c r="AC31" s="215"/>
      <c r="AD31" s="215"/>
      <c r="AE31" s="215"/>
      <c r="AF31" s="215"/>
      <c r="AG31" s="215"/>
      <c r="AH31" s="215"/>
      <c r="AI31" s="215"/>
      <c r="AJ31" s="212"/>
    </row>
    <row r="32" spans="2:36" ht="15" x14ac:dyDescent="0.2">
      <c r="B32" s="334" t="s">
        <v>236</v>
      </c>
      <c r="C32" s="335"/>
      <c r="D32" s="336"/>
      <c r="E32" s="332" t="s">
        <v>241</v>
      </c>
      <c r="F32" s="333"/>
      <c r="G32" s="332" t="s">
        <v>241</v>
      </c>
      <c r="H32" s="333"/>
      <c r="M32" s="47" t="s">
        <v>150</v>
      </c>
      <c r="N32" s="48"/>
      <c r="O32" s="209">
        <v>691</v>
      </c>
      <c r="P32" s="209">
        <v>44</v>
      </c>
      <c r="Q32" s="209">
        <v>34</v>
      </c>
      <c r="R32" s="209">
        <v>16</v>
      </c>
      <c r="S32" s="209">
        <v>5</v>
      </c>
      <c r="T32" s="209">
        <v>2</v>
      </c>
      <c r="U32" s="209">
        <v>1</v>
      </c>
      <c r="V32" s="209">
        <v>0</v>
      </c>
      <c r="W32" s="209">
        <v>0</v>
      </c>
      <c r="X32" s="218">
        <v>793</v>
      </c>
      <c r="Z32" s="215"/>
      <c r="AA32" s="215"/>
      <c r="AB32" s="215"/>
      <c r="AC32" s="215"/>
      <c r="AD32" s="215"/>
      <c r="AE32" s="215"/>
      <c r="AF32" s="215"/>
      <c r="AG32" s="215"/>
      <c r="AH32" s="215"/>
      <c r="AI32" s="215"/>
      <c r="AJ32" s="212"/>
    </row>
    <row r="33" spans="2:36" ht="15" x14ac:dyDescent="0.2">
      <c r="B33" s="334" t="s">
        <v>237</v>
      </c>
      <c r="C33" s="335"/>
      <c r="D33" s="336"/>
      <c r="E33" s="332" t="s">
        <v>241</v>
      </c>
      <c r="F33" s="333"/>
      <c r="G33" s="332" t="s">
        <v>241</v>
      </c>
      <c r="H33" s="333"/>
      <c r="M33" s="413" t="s">
        <v>205</v>
      </c>
      <c r="N33" s="413"/>
      <c r="O33" s="209">
        <v>1838</v>
      </c>
      <c r="P33" s="209">
        <v>185</v>
      </c>
      <c r="Q33" s="209">
        <v>108</v>
      </c>
      <c r="R33" s="209">
        <v>32</v>
      </c>
      <c r="S33" s="209">
        <v>11</v>
      </c>
      <c r="T33" s="209">
        <v>3</v>
      </c>
      <c r="U33" s="209">
        <v>0</v>
      </c>
      <c r="V33" s="209">
        <v>0</v>
      </c>
      <c r="W33" s="209">
        <v>0</v>
      </c>
      <c r="X33" s="218">
        <v>2177</v>
      </c>
      <c r="Z33" s="215"/>
      <c r="AA33" s="215"/>
      <c r="AB33" s="215"/>
      <c r="AC33" s="215"/>
      <c r="AD33" s="215"/>
      <c r="AE33" s="215"/>
      <c r="AF33" s="215"/>
      <c r="AG33" s="215"/>
      <c r="AH33" s="215"/>
      <c r="AI33" s="215"/>
      <c r="AJ33" s="212"/>
    </row>
    <row r="34" spans="2:36" ht="15" x14ac:dyDescent="0.2">
      <c r="B34" s="327" t="s">
        <v>238</v>
      </c>
      <c r="C34" s="328"/>
      <c r="D34" s="329"/>
      <c r="E34" s="332">
        <v>83512</v>
      </c>
      <c r="F34" s="333"/>
      <c r="G34" s="332">
        <v>183515</v>
      </c>
      <c r="H34" s="333"/>
      <c r="M34" s="414" t="s">
        <v>25</v>
      </c>
      <c r="N34" s="415"/>
      <c r="O34" s="209">
        <v>1171</v>
      </c>
      <c r="P34" s="209">
        <v>40</v>
      </c>
      <c r="Q34" s="209">
        <v>20</v>
      </c>
      <c r="R34" s="209">
        <v>9</v>
      </c>
      <c r="S34" s="209">
        <v>2</v>
      </c>
      <c r="T34" s="209">
        <v>1</v>
      </c>
      <c r="U34" s="209">
        <v>0</v>
      </c>
      <c r="V34" s="209">
        <v>0</v>
      </c>
      <c r="W34" s="209">
        <v>0</v>
      </c>
      <c r="X34" s="218">
        <v>1243</v>
      </c>
      <c r="Z34" s="215"/>
      <c r="AA34" s="215"/>
      <c r="AB34" s="215"/>
      <c r="AC34" s="215"/>
      <c r="AD34" s="215"/>
      <c r="AE34" s="215"/>
      <c r="AF34" s="215"/>
      <c r="AG34" s="215"/>
      <c r="AH34" s="215"/>
      <c r="AI34" s="215"/>
      <c r="AJ34" s="212"/>
    </row>
    <row r="35" spans="2:36" ht="15" x14ac:dyDescent="0.2">
      <c r="B35" s="327" t="s">
        <v>239</v>
      </c>
      <c r="C35" s="328"/>
      <c r="D35" s="329"/>
      <c r="E35" s="332" t="s">
        <v>241</v>
      </c>
      <c r="F35" s="333"/>
      <c r="G35" s="332" t="s">
        <v>241</v>
      </c>
      <c r="H35" s="333"/>
      <c r="M35" s="47" t="s">
        <v>152</v>
      </c>
      <c r="N35" s="48"/>
      <c r="O35" s="209">
        <v>4481</v>
      </c>
      <c r="P35" s="209">
        <v>595</v>
      </c>
      <c r="Q35" s="209">
        <v>230</v>
      </c>
      <c r="R35" s="209">
        <v>158</v>
      </c>
      <c r="S35" s="209">
        <v>67</v>
      </c>
      <c r="T35" s="209">
        <v>21</v>
      </c>
      <c r="U35" s="209">
        <v>7</v>
      </c>
      <c r="V35" s="209">
        <v>2</v>
      </c>
      <c r="W35" s="209">
        <v>3</v>
      </c>
      <c r="X35" s="218">
        <v>5564</v>
      </c>
      <c r="Z35" s="215"/>
      <c r="AA35" s="215"/>
      <c r="AB35" s="215"/>
      <c r="AC35" s="215"/>
      <c r="AD35" s="215"/>
      <c r="AE35" s="215"/>
      <c r="AF35" s="215"/>
      <c r="AG35" s="215"/>
      <c r="AH35" s="215"/>
      <c r="AI35" s="215"/>
      <c r="AJ35" s="212"/>
    </row>
    <row r="36" spans="2:36" ht="28.5" customHeight="1" x14ac:dyDescent="0.2">
      <c r="B36" s="327" t="s">
        <v>240</v>
      </c>
      <c r="C36" s="328"/>
      <c r="D36" s="329"/>
      <c r="E36" s="332">
        <v>2723</v>
      </c>
      <c r="F36" s="333"/>
      <c r="G36" s="332">
        <v>5984</v>
      </c>
      <c r="H36" s="333"/>
      <c r="M36" s="47" t="s">
        <v>153</v>
      </c>
      <c r="N36" s="48"/>
      <c r="O36" s="209">
        <v>2617</v>
      </c>
      <c r="P36" s="209">
        <v>460</v>
      </c>
      <c r="Q36" s="209">
        <v>206</v>
      </c>
      <c r="R36" s="209">
        <v>83</v>
      </c>
      <c r="S36" s="209">
        <v>18</v>
      </c>
      <c r="T36" s="209">
        <v>3</v>
      </c>
      <c r="U36" s="209">
        <v>3</v>
      </c>
      <c r="V36" s="209">
        <v>0</v>
      </c>
      <c r="W36" s="209">
        <v>0</v>
      </c>
      <c r="X36" s="218">
        <v>3390</v>
      </c>
      <c r="Z36" s="215"/>
      <c r="AA36" s="215"/>
      <c r="AB36" s="215"/>
      <c r="AC36" s="215"/>
      <c r="AD36" s="215"/>
      <c r="AE36" s="215"/>
      <c r="AF36" s="215"/>
      <c r="AG36" s="215"/>
      <c r="AH36" s="215"/>
      <c r="AI36" s="215"/>
      <c r="AJ36" s="212"/>
    </row>
    <row r="37" spans="2:36" ht="15" x14ac:dyDescent="0.2">
      <c r="B37" s="327" t="s">
        <v>106</v>
      </c>
      <c r="C37" s="328"/>
      <c r="D37" s="329"/>
      <c r="E37" s="330" t="s">
        <v>241</v>
      </c>
      <c r="F37" s="331"/>
      <c r="G37" s="330" t="s">
        <v>241</v>
      </c>
      <c r="H37" s="331"/>
      <c r="M37" s="416" t="s">
        <v>229</v>
      </c>
      <c r="N37" s="415"/>
      <c r="O37" s="130" t="s">
        <v>141</v>
      </c>
      <c r="P37" s="130" t="s">
        <v>141</v>
      </c>
      <c r="Q37" s="130" t="s">
        <v>141</v>
      </c>
      <c r="R37" s="130" t="s">
        <v>141</v>
      </c>
      <c r="S37" s="130" t="s">
        <v>141</v>
      </c>
      <c r="T37" s="130" t="s">
        <v>141</v>
      </c>
      <c r="U37" s="130" t="s">
        <v>141</v>
      </c>
      <c r="V37" s="130" t="s">
        <v>141</v>
      </c>
      <c r="W37" s="130" t="s">
        <v>141</v>
      </c>
      <c r="X37" s="130" t="s">
        <v>141</v>
      </c>
      <c r="Z37" s="215"/>
      <c r="AA37" s="215"/>
      <c r="AB37" s="215"/>
      <c r="AC37" s="215"/>
      <c r="AD37" s="215"/>
      <c r="AE37" s="215"/>
      <c r="AF37" s="215"/>
      <c r="AG37" s="215"/>
      <c r="AH37" s="215"/>
      <c r="AI37" s="215"/>
      <c r="AJ37" s="212"/>
    </row>
    <row r="38" spans="2:36" x14ac:dyDescent="0.2">
      <c r="B38" s="278" t="s">
        <v>0</v>
      </c>
      <c r="C38" s="278"/>
      <c r="D38" s="278"/>
      <c r="E38" s="417">
        <f>SUM(E19+E29)+E24</f>
        <v>453867</v>
      </c>
      <c r="F38" s="417"/>
      <c r="G38" s="417">
        <f>G29+G19+G24</f>
        <v>997365</v>
      </c>
      <c r="H38" s="417"/>
      <c r="M38" s="296" t="s">
        <v>0</v>
      </c>
      <c r="N38" s="326"/>
      <c r="O38" s="220">
        <f>SUM(O25:O37)</f>
        <v>39106</v>
      </c>
      <c r="P38" s="220">
        <f t="shared" ref="P38:X38" si="0">SUM(P25:P37)</f>
        <v>6145</v>
      </c>
      <c r="Q38" s="220">
        <f t="shared" si="0"/>
        <v>3587</v>
      </c>
      <c r="R38" s="220">
        <f t="shared" si="0"/>
        <v>1799</v>
      </c>
      <c r="S38" s="220">
        <f t="shared" si="0"/>
        <v>441</v>
      </c>
      <c r="T38" s="220">
        <f t="shared" si="0"/>
        <v>155</v>
      </c>
      <c r="U38" s="220">
        <f t="shared" si="0"/>
        <v>31</v>
      </c>
      <c r="V38" s="220">
        <f t="shared" si="0"/>
        <v>13</v>
      </c>
      <c r="W38" s="220">
        <f t="shared" si="0"/>
        <v>17</v>
      </c>
      <c r="X38" s="220">
        <f t="shared" si="0"/>
        <v>51294</v>
      </c>
      <c r="Z38" s="217"/>
      <c r="AA38" s="212"/>
      <c r="AB38" s="212"/>
      <c r="AC38" s="212"/>
      <c r="AD38" s="212"/>
      <c r="AE38" s="212"/>
      <c r="AF38" s="212"/>
      <c r="AG38" s="212"/>
      <c r="AH38" s="212"/>
      <c r="AI38" s="212"/>
      <c r="AJ38" s="212"/>
    </row>
    <row r="39" spans="2:36" s="69" customFormat="1" ht="27.75" customHeight="1" x14ac:dyDescent="0.2">
      <c r="B39" s="411" t="s">
        <v>257</v>
      </c>
      <c r="C39" s="412"/>
      <c r="D39" s="412"/>
      <c r="E39" s="412"/>
      <c r="F39" s="412"/>
      <c r="G39" s="412"/>
      <c r="H39" s="412"/>
    </row>
    <row r="40" spans="2:36" s="69" customFormat="1" ht="11.25" customHeight="1" x14ac:dyDescent="0.2">
      <c r="B40" s="69" t="s">
        <v>234</v>
      </c>
      <c r="O40" s="70"/>
      <c r="P40" s="70"/>
      <c r="Q40" s="70"/>
      <c r="R40" s="70"/>
      <c r="S40" s="70"/>
      <c r="T40" s="70"/>
      <c r="U40" s="70"/>
      <c r="V40" s="70"/>
      <c r="W40" s="70"/>
      <c r="X40" s="70"/>
    </row>
    <row r="42" spans="2:36" x14ac:dyDescent="0.2">
      <c r="O42" s="1"/>
      <c r="P42" s="1"/>
      <c r="Q42" s="1"/>
      <c r="R42" s="1"/>
      <c r="S42" s="1"/>
      <c r="T42" s="1"/>
      <c r="U42" s="1"/>
      <c r="V42" s="1"/>
      <c r="W42" s="1"/>
    </row>
    <row r="46" spans="2:36" x14ac:dyDescent="0.2">
      <c r="P46" s="49"/>
    </row>
  </sheetData>
  <mergeCells count="121">
    <mergeCell ref="B39:H39"/>
    <mergeCell ref="M33:N33"/>
    <mergeCell ref="M38:N38"/>
    <mergeCell ref="G29:H29"/>
    <mergeCell ref="G30:H30"/>
    <mergeCell ref="G31:H31"/>
    <mergeCell ref="E37:F37"/>
    <mergeCell ref="G32:H32"/>
    <mergeCell ref="G33:H33"/>
    <mergeCell ref="G34:H34"/>
    <mergeCell ref="G35:H35"/>
    <mergeCell ref="G36:H36"/>
    <mergeCell ref="G37:H37"/>
    <mergeCell ref="M31:N31"/>
    <mergeCell ref="E31:F31"/>
    <mergeCell ref="E32:F32"/>
    <mergeCell ref="M34:N34"/>
    <mergeCell ref="E34:F34"/>
    <mergeCell ref="M37:N37"/>
    <mergeCell ref="G38:H38"/>
    <mergeCell ref="B38:D38"/>
    <mergeCell ref="E38:F38"/>
    <mergeCell ref="B37:D37"/>
    <mergeCell ref="B35:D35"/>
    <mergeCell ref="T21:T22"/>
    <mergeCell ref="U21:U22"/>
    <mergeCell ref="V21:V22"/>
    <mergeCell ref="W21:W22"/>
    <mergeCell ref="X21:X22"/>
    <mergeCell ref="O21:O22"/>
    <mergeCell ref="B17:D18"/>
    <mergeCell ref="B19:D19"/>
    <mergeCell ref="B20:D20"/>
    <mergeCell ref="B21:D21"/>
    <mergeCell ref="E17:F18"/>
    <mergeCell ref="G17:H18"/>
    <mergeCell ref="G26:H26"/>
    <mergeCell ref="G27:H27"/>
    <mergeCell ref="G28:H28"/>
    <mergeCell ref="P21:P22"/>
    <mergeCell ref="Q21:Q22"/>
    <mergeCell ref="R21:R22"/>
    <mergeCell ref="M26:N26"/>
    <mergeCell ref="M5:Q7"/>
    <mergeCell ref="M21:N22"/>
    <mergeCell ref="M23:N23"/>
    <mergeCell ref="R6:S7"/>
    <mergeCell ref="R12:S13"/>
    <mergeCell ref="R10:S11"/>
    <mergeCell ref="R8:S9"/>
    <mergeCell ref="M8:Q9"/>
    <mergeCell ref="G19:H19"/>
    <mergeCell ref="G20:H20"/>
    <mergeCell ref="G21:H21"/>
    <mergeCell ref="G22:H22"/>
    <mergeCell ref="G23:H23"/>
    <mergeCell ref="G24:H24"/>
    <mergeCell ref="M19:X19"/>
    <mergeCell ref="B15:H15"/>
    <mergeCell ref="S21:S22"/>
    <mergeCell ref="G25:H25"/>
    <mergeCell ref="B25:D25"/>
    <mergeCell ref="E19:F19"/>
    <mergeCell ref="E20:F20"/>
    <mergeCell ref="E21:F21"/>
    <mergeCell ref="E22:F22"/>
    <mergeCell ref="E23:F23"/>
    <mergeCell ref="E24:F24"/>
    <mergeCell ref="E25:F25"/>
    <mergeCell ref="B22:D22"/>
    <mergeCell ref="B23:D23"/>
    <mergeCell ref="B24:D24"/>
    <mergeCell ref="B2:L2"/>
    <mergeCell ref="F5:H5"/>
    <mergeCell ref="E6:E7"/>
    <mergeCell ref="H6:H7"/>
    <mergeCell ref="K6:K7"/>
    <mergeCell ref="B5:B7"/>
    <mergeCell ref="C5:E5"/>
    <mergeCell ref="I5:K5"/>
    <mergeCell ref="B3:K3"/>
    <mergeCell ref="M2:X2"/>
    <mergeCell ref="T6:U7"/>
    <mergeCell ref="T8:U9"/>
    <mergeCell ref="T10:U11"/>
    <mergeCell ref="T12:U13"/>
    <mergeCell ref="R5:W5"/>
    <mergeCell ref="X5:AA5"/>
    <mergeCell ref="V6:W7"/>
    <mergeCell ref="X6:Y7"/>
    <mergeCell ref="Z6:AA7"/>
    <mergeCell ref="V8:W9"/>
    <mergeCell ref="V12:W13"/>
    <mergeCell ref="X12:Y13"/>
    <mergeCell ref="Z12:AA13"/>
    <mergeCell ref="X8:Y9"/>
    <mergeCell ref="Z8:AA9"/>
    <mergeCell ref="M10:Q11"/>
    <mergeCell ref="V10:W11"/>
    <mergeCell ref="X10:Y11"/>
    <mergeCell ref="Z10:AA11"/>
    <mergeCell ref="M12:Q13"/>
    <mergeCell ref="M3:AA3"/>
    <mergeCell ref="B26:D26"/>
    <mergeCell ref="B27:D27"/>
    <mergeCell ref="E26:F26"/>
    <mergeCell ref="B36:D36"/>
    <mergeCell ref="E35:F35"/>
    <mergeCell ref="E36:F36"/>
    <mergeCell ref="B28:D28"/>
    <mergeCell ref="B29:D29"/>
    <mergeCell ref="B30:D30"/>
    <mergeCell ref="B31:D31"/>
    <mergeCell ref="E28:F28"/>
    <mergeCell ref="E29:F29"/>
    <mergeCell ref="E30:F30"/>
    <mergeCell ref="B32:D32"/>
    <mergeCell ref="B33:D33"/>
    <mergeCell ref="B34:D34"/>
    <mergeCell ref="E33:F33"/>
    <mergeCell ref="E27:F27"/>
  </mergeCells>
  <phoneticPr fontId="4" type="noConversion"/>
  <pageMargins left="0.75" right="0.75" top="0.5" bottom="0.5" header="0.5" footer="0.5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 1</vt:lpstr>
      <vt:lpstr>tab 2</vt:lpstr>
      <vt:lpstr>tab 3</vt:lpstr>
      <vt:lpstr>tab 4</vt:lpstr>
      <vt:lpstr>tab 5</vt:lpstr>
      <vt:lpstr>tab 6</vt:lpstr>
      <vt:lpstr>tab 7</vt:lpstr>
      <vt:lpstr>tab 10</vt:lpstr>
      <vt:lpstr>'tab 1'!Print_Area</vt:lpstr>
      <vt:lpstr>'tab 10'!Print_Area</vt:lpstr>
      <vt:lpstr>'tab 2'!Print_Area</vt:lpstr>
      <vt:lpstr>'tab 3'!Print_Area</vt:lpstr>
      <vt:lpstr>'tab 4'!Print_Area</vt:lpstr>
      <vt:lpstr>'tab 5'!Print_Area</vt:lpstr>
      <vt:lpstr>'tab 6'!Print_Area</vt:lpstr>
      <vt:lpstr>'tab 7'!Print_Area</vt:lpstr>
    </vt:vector>
  </TitlesOfParts>
  <Company>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ASSECO</dc:creator>
  <cp:lastModifiedBy>Laura Enache</cp:lastModifiedBy>
  <cp:lastPrinted>2022-12-14T12:19:56Z</cp:lastPrinted>
  <dcterms:created xsi:type="dcterms:W3CDTF">2013-03-26T12:06:11Z</dcterms:created>
  <dcterms:modified xsi:type="dcterms:W3CDTF">2022-12-15T11:38:41Z</dcterms:modified>
</cp:coreProperties>
</file>